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4\Белкамнефть\260924 КС 2\"/>
    </mc:Choice>
  </mc:AlternateContent>
  <xr:revisionPtr revIDLastSave="0" documentId="13_ncr:1_{E109255C-7E3F-43D1-B342-78505503D7E1}" xr6:coauthVersionLast="47" xr6:coauthVersionMax="47" xr10:uidLastSave="{00000000-0000-0000-0000-000000000000}"/>
  <bookViews>
    <workbookView xWindow="-110" yWindow="-110" windowWidth="25820" windowHeight="14020" xr2:uid="{00000000-000D-0000-FFFF-FFFF00000000}"/>
  </bookViews>
  <sheets>
    <sheet name="зачистка НГДУ-1" sheetId="3" r:id="rId1"/>
    <sheet name="прил.3.3 к ТЗ" sheetId="5" r:id="rId2"/>
    <sheet name="Прил. № 3.4 к ТЗ" sheetId="6" r:id="rId3"/>
    <sheet name="Квалиф. требования " sheetId="4" r:id="rId4"/>
  </sheets>
  <definedNames>
    <definedName name="_xlnm.Print_Area" localSheetId="0">'зачистка НГДУ-1'!$A$1:$D$306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5" i="3" l="1"/>
  <c r="D263" i="3"/>
  <c r="D250" i="3"/>
  <c r="D241" i="3"/>
  <c r="D228" i="3"/>
  <c r="D215" i="3"/>
  <c r="D204" i="3" l="1"/>
  <c r="D192" i="3"/>
  <c r="D180" i="3"/>
  <c r="D168" i="3"/>
  <c r="D157" i="3"/>
  <c r="D146" i="3"/>
  <c r="D134" i="3"/>
  <c r="D122" i="3"/>
  <c r="D115" i="3"/>
  <c r="D108" i="3"/>
  <c r="D101" i="3"/>
  <c r="D89" i="3"/>
  <c r="D77" i="3"/>
  <c r="D65" i="3"/>
  <c r="D53" i="3"/>
  <c r="D41" i="3"/>
  <c r="D30" i="3"/>
</calcChain>
</file>

<file path=xl/sharedStrings.xml><?xml version="1.0" encoding="utf-8"?>
<sst xmlns="http://schemas.openxmlformats.org/spreadsheetml/2006/main" count="689" uniqueCount="314">
  <si>
    <t>Информация о ЗАКАЗЧИКЕ работ и сведения необходимые для подготовки предложений.</t>
  </si>
  <si>
    <t>Наименование</t>
  </si>
  <si>
    <t>Ед. изм.</t>
  </si>
  <si>
    <t>Кол.</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</si>
  <si>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</si>
  <si>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</si>
  <si>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</si>
  <si>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</si>
  <si>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 п/п</t>
  </si>
  <si>
    <t>1 м2</t>
  </si>
  <si>
    <t xml:space="preserve">                              </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</si>
  <si>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</si>
  <si>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r>
      <t xml:space="preserve">Заказчик – </t>
    </r>
    <r>
      <rPr>
        <sz val="12"/>
        <rFont val="Times New Roman"/>
        <family val="1"/>
        <charset val="204"/>
      </rPr>
      <t>АО «Белкамнефть» им. А.А. Волкова</t>
    </r>
  </si>
  <si>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</si>
  <si>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 xml:space="preserve">Техническое задание </t>
  </si>
  <si>
    <t>Точные сроки выполнения работ будут определены пунктом договора.</t>
  </si>
  <si>
    <t>Вывоз донных отложений и нефтешлама из шламонакопителя производится силами Заказчика по отдельному договору специализированными организациями</t>
  </si>
  <si>
    <t>При необходимости подготовки временного шламонакопителя при очистке резервуара от нефтешлама, работы выполнять силами Заказчика (служба эксплуатации).</t>
  </si>
  <si>
    <t xml:space="preserve">Для производства работ на объектах капитального ремонта подрядная организация должна иметь возможность одновременного производства работ не менее чем 3-я производственными бригадами. </t>
  </si>
  <si>
    <t>Проведение огнеопасных работ на объектах системы нефтеподготовки (в т.ч. зачистка, сварочные работы на РВС, трубопроводах, емкостях, земляные работы механизированным способом вблизи действующих коммуникаций) разрешается производить только при наличии соответствующего наряда допуска, в рабочие дни в присутствии ответственного лица от эксплуатирующей организации.</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</si>
  <si>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</si>
  <si>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Зачистка емкостного оборудования</t>
  </si>
  <si>
    <t>1 м3 / 1 тн</t>
  </si>
  <si>
    <t>1 м3 /1 тн</t>
  </si>
  <si>
    <t xml:space="preserve">В связи с тем, что капитальный ремонт влечет за собой вскрытие дефектов, требующих выполнения некоторых сопутствующих работ, объемы работ могут быть скорректированы при приемке выполненных работ, в случае увеличения объемов работ  с оформлением акта на дополнительные работы. </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</si>
  <si>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</si>
  <si>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 xml:space="preserve"> 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 </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</si>
  <si>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</si>
  <si>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При проведении работ по зачистке, ремонте, окраске резервуарного парка необходимое условие проведение работ – наличие газоанализатора, для исключения производства работ в газоопасных и взрывоопасных средах.</t>
  </si>
  <si>
    <t>Примечание:  Ремонт и АКП емкостного оборудования будет производиться 
после проведения технического обследования УНИПР.
Выбор подрядчика на ремонт емкостного оборудования будет осуществляться по отдельному тендеру.</t>
  </si>
  <si>
    <t>1 измерение</t>
  </si>
  <si>
    <t>Подготовительные работы, а именно: откачка нефти (нефтепродукта) из резервуара до минимального возможного уровня, установка плоских металлических заглушек на фланцевые соединения трубопроводов ПРП, газоуравнительной системы (ГУС), системы размыва, трубопровода аварийного сброса давления, промышленной канализации, дегазация (вентиляция) РВС (ёмкости) выполняются соответствующим цехом эксплуатации. По результатам подготовки резервуара к зачистным работам эксплуатирующее подразделение оформляет распоряжения о выводе резервуара из работы, представителями УКС и подрядной организации  составляется акт приема-передачи резервуара в ремонт.</t>
  </si>
  <si>
    <t>При проведении работ по зачистке, ремонте, окраске резервуарного парка необходимое условие проведение работ – наличие газоанализатора и периодические замеры газовоздушной среды в резервуаре, для исключения производства работ в газоопасных и взрывоопасных средах.</t>
  </si>
  <si>
    <t>Примечание:
Контроль степени зачистки внутренних поверхностей резервуара выполнить согласно п.8.13 РД 153.39.4-078-01 "Правила технической эксплуатаци резервуаров нефтебаз"  после очистки  0,1 кг/м2 нефтеотложений в наиболее загрязненных местах</t>
  </si>
  <si>
    <t xml:space="preserve">Участие Подрядчика в СРО обязательно. К коммерческому предложению приложить выписку из реестра с официального сайта СРО. </t>
  </si>
  <si>
    <t>1 тн</t>
  </si>
  <si>
    <t xml:space="preserve">1 м2 </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</si>
  <si>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</si>
  <si>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Представителю подрячика необходимо обязательное присутствие на еженедельных производственных совещаниях по приглашению Заказчика</t>
  </si>
  <si>
    <t>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t>
  </si>
  <si>
    <t>Состав строительно-монтажных работ.
Квалификационные требования к Подрядчику</t>
  </si>
  <si>
    <t>БЕ 1000 АО «Белкамнефть» им. А.А. Волкова</t>
  </si>
  <si>
    <t>Квалификационные требования к подрядным организациям при выполнении работ 
на объектах АО "Белкамнефть" им. А.А. Волкова</t>
  </si>
  <si>
    <t>Наименование работ</t>
  </si>
  <si>
    <t>Наименование квалификационной позиции с подтверждающим документом</t>
  </si>
  <si>
    <t>Примечание</t>
  </si>
  <si>
    <t>СМР</t>
  </si>
  <si>
    <t>Свидетельство СРО</t>
  </si>
  <si>
    <t>Квалификационные удостоверения и удостоверения по пожарно-техническому минимуму.</t>
  </si>
  <si>
    <t xml:space="preserve">Правила пожарной безопасности в Российской Федерации (ППБ-01-03), Федерального Закона от 22 июля 2008 г. №123-ФЗ"Технического регламента о требованиях пожарной безопасности" </t>
  </si>
  <si>
    <t>Уровень квалификации подтверждается документом о профессиональном образовании (обучении) и (или) о квалификации. 
Удостоверение о допуске к соответствующим работам на высоте (рекомендуемый образец предусмотрен приложением № 1 к Правилам).</t>
  </si>
  <si>
    <t>Приказ Министерства
труда и социальной защиты
Российской Федерации
от 16 ноября 2020 г. № 782н</t>
  </si>
  <si>
    <t>Производство газоопасных работ  с оформлением нарада-допуска</t>
  </si>
  <si>
    <t>Аттестат на ведение газоспасательных работ в порядке, установленном Положением о проведении аттестации аварийно-спасательных служб</t>
  </si>
  <si>
    <t>Федеральные нормы и правила в области промышленной безопасности "Правила безопасного ведения газоопасных, огневых и ремонтных работ"</t>
  </si>
  <si>
    <t>Стропальщики</t>
  </si>
  <si>
    <t xml:space="preserve">Соответствующее удостоверение об аттестации за подписью председателя квалификационной комиссии. Аттестат на материалы </t>
  </si>
  <si>
    <t>Типовая инструкция для стропальщиков по безопасному производству работ грузоподъемными машинами (РД 10-107-96), с Изменением N 1</t>
  </si>
  <si>
    <t>Огневые работы с оформлением наряда-допуска</t>
  </si>
  <si>
    <t>Производство работ на высоте  с оформлением наряда-допуска</t>
  </si>
  <si>
    <t>При составлении сметного расчета учесть коэффицент на стесненность, поскольку работы производятся в зоне производства работ где имеется действующее технологическое оборудование.</t>
  </si>
  <si>
    <t>Необходимо постоянное присутствие ответственного представителя от лица, осущевляющего строительство, на строительной площадке.</t>
  </si>
  <si>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</si>
  <si>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</si>
  <si>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</si>
  <si>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</si>
  <si>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</si>
  <si>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</si>
  <si>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</si>
  <si>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</si>
  <si>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</si>
  <si>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</si>
  <si>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</si>
  <si>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</si>
  <si>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</si>
  <si>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</si>
  <si>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</si>
  <si>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</si>
  <si>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</si>
  <si>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</si>
  <si>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</si>
  <si>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</si>
  <si>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</si>
  <si>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</si>
  <si>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</si>
  <si>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</si>
  <si>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</si>
  <si>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</si>
  <si>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</si>
  <si>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</si>
  <si>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</si>
  <si>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</si>
  <si>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</si>
  <si>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4 565 120 руб. 00 коп.</t>
  </si>
  <si>
    <t>286 123 руб. 50 коп.</t>
  </si>
  <si>
    <t>ПОТРЕБНОСТЬ В ТЕХНИКЕ</t>
  </si>
  <si>
    <t>Техника</t>
  </si>
  <si>
    <t>Продолжительность в днях</t>
  </si>
  <si>
    <t>Эксковатор</t>
  </si>
  <si>
    <t>Манипулятор</t>
  </si>
  <si>
    <t>Бетоновоз</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</si>
  <si>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отстойника- 21м, диаметр отстойника - 3,4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</si>
  <si>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200 м3</t>
  </si>
  <si>
    <t>Очистка отстойника от донных отложений, нефтешлама с последующим удалением отходов 
V=10*1,2=12тн</t>
  </si>
  <si>
    <t>10 / 12</t>
  </si>
  <si>
    <t xml:space="preserve">Вывоз шлама в шламонакопитель на расстояние до 1 км на территории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</si>
  <si>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- 254м2)</t>
  </si>
  <si>
    <t>254</t>
  </si>
  <si>
    <t>0,127</t>
  </si>
  <si>
    <t>1 отстойник 50 м3</t>
  </si>
  <si>
    <t>Очистка внутренней поверхности скребками (после дегазации - выполняется силами Заказчика) (стенки - 96м2)</t>
  </si>
  <si>
    <t>96</t>
  </si>
  <si>
    <t>0,05</t>
  </si>
  <si>
    <t xml:space="preserve">4.1 Емкость конденсатосборника подземная V=16м3 Газопровод УПН "Вятка" - НСП "Ашит" 1 очередь УПСВ Вятка инв. №122812030000025 (ДВ  № 01-2025-4.1  от "29" марта 2024 г.) </t>
  </si>
  <si>
    <t>0,5 / 0,6</t>
  </si>
  <si>
    <t>Очистка внутренней поверхности скребками (после дегазации - выполняется силами Заказчика) (стенки - 40м2)</t>
  </si>
  <si>
    <t>40</t>
  </si>
  <si>
    <t>Вывоз твердых нефтяных отложений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V=40*0,5= 20кг</t>
  </si>
  <si>
    <t>0,02</t>
  </si>
  <si>
    <t>20</t>
  </si>
  <si>
    <t>Очистка емкости от донных отложений, нефтешлама с последующим удалением отходов 
V=0,5*1,2=0,6тн</t>
  </si>
  <si>
    <t>Примечание:
Контроль степени зачистки внутренних поверхностей емкости выполнить согласно п.8.13 РД 153.39.4-078-01 "Правила технической эксплуатаци резервуаров нефтебаз"  после очистки  0,1 кг/м2 нефтеотложений в наиболее загрязненных местах</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</si>
  <si>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сепаратора (расход 28 кг/м2, 0,56 тн)  (стенки -20 м2)
 V=20*0,028=0,56 тн
(Степень очистки поверхности должна быть Sa2,5- 2 в соответсвиии с ИСО 8504-2, ИСО 11124)</t>
    </r>
  </si>
  <si>
    <t xml:space="preserve">4.2  КОНДЕНСАТОСБОРНИК  V=16М3 ГАЗОПРОВОД УПН "ВЯТКА" - НСП "АШИТ" 2-я оч., инв. № 122812030000189 УПСВ Вятка  (ДВ   № 01-2025-4.2 от "15" марта 2024 г. ) </t>
  </si>
  <si>
    <t>Обеспыливание внутренней поверхности емкости (стенки -20 м2)</t>
  </si>
  <si>
    <t>1 резервуар 5000 м3</t>
  </si>
  <si>
    <t>4.9 РЕЗЕРВУАР РГС-200 №1 УПСВ Пограничное м/н,  УПСВ Пограничное, инв. № 122812144000001
(ДВ № 01-2025-4.9 от "15" марта 2024 г. )</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</si>
  <si>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7,112 тн)  (стенки -254 м2)
 V=254*0,028=7,112 тн
(Степень очистки поверхности должна быть Sa2,5- 2 в соответсвиии с ИСО 8504-2, ИСО 11124)</t>
    </r>
  </si>
  <si>
    <t>Обеспыливание внутренней поверхности резервуара (стенки -254 м2)</t>
  </si>
  <si>
    <t xml:space="preserve">Вывоз шлама в шламонакопитель на расстояние до 65 км на территории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</si>
  <si>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Вывоз твердых нефтяных отложений в шламонакопитель  на расстояние до 65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V=254*0,5= 127кг</t>
  </si>
  <si>
    <t>Очистка отстойника от донных отложений, нефтешлама с последующим удалением отходов 
V=1*1,2=1,2тн</t>
  </si>
  <si>
    <t>1,0 / 1,2</t>
  </si>
  <si>
    <t xml:space="preserve">4.13 СЕПАРАТОР НГСВ V=200М3 №5 УПСВ ВЯТКА, инв. № 142928602000124 
(ДВ № 01-2025-4.13 от "15" марта 2024 г. ) </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</si>
  <si>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отстойника- 21,0м, диаметр отстойника - 3,4 м. 
Средства подмащивания (либо средства оснастки) не должны противоречить требованиям по технике безопасности при выполнении работ на высоте</t>
  </si>
  <si>
    <t>320</t>
  </si>
  <si>
    <t>Вывоз твердых нефтяных отложений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V=320*0,5= 160кг</t>
  </si>
  <si>
    <t>0,16</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</si>
  <si>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8,96 тн)  (стенки, трубопроводов внутренней обвязки, элементов конструкций -320 м2)
 V=320*0,028=8,96 тн
(Степень очистки поверхности должна быть Sa2,5- 2 в соответсвиии с ИСО 8504-2, ИСО 11124)</t>
    </r>
  </si>
  <si>
    <t>Обеспыливание внутренней поверхности резервуара (стенки, трубопроводов внутренней обвязки, элементов конструкций -320 м2)</t>
  </si>
  <si>
    <t>Сроки выполнения работ: май 2025</t>
  </si>
  <si>
    <t xml:space="preserve">4.14  ЕМКОСТЬ 1-50-2400-1 50 КУБ.М, инв. № 429020041 УПСВ Вятка
 (ДВ № 01-2025-4.14 от "15" марта 2024 г. ) </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</si>
  <si>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отстойника- 9,8м, диаметр отстойника - 2,6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</si>
  <si>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отстойника от донных отложений, нефтешлама с последующим удалением отходов 
V=2*1,2=2,4тн</t>
  </si>
  <si>
    <t>2,0 / 2,4</t>
  </si>
  <si>
    <t>Вывоз твердых нефтяных отложений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V=96*0,5= 48кг</t>
  </si>
  <si>
    <t>Обеспыливание внутренней поверхности резервуара (стенки, трубопроводов внутренней обвязки, элементов конструкций -96 м2)</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</si>
  <si>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2,688 тн)  (стенки, трубопроводов внутренней обвязки, элементов конструкций -96 м2)
 V=96*0,028=2,688 тн
(Степень очистки поверхности должна быть Sa2,5- 2 в соответсвиии с ИСО 8504-2, ИСО 11124)</t>
    </r>
  </si>
  <si>
    <t xml:space="preserve">4.15  ГАЗОСУШИТЕЛЬ II СТЕПЕНИ 32М3, инв. № 2928602027 УПСВ Вятка
 (ДВ № 01-2025-4.15 от "15" марта 2024 г.) </t>
  </si>
  <si>
    <t>Установка и разборка средств (либо средств оснастки) подмащивания для выполнения работ по очистке внутренней поверхности отстойника. Длина отстойника- 6,0м, диаметр отстойника - 2,4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</si>
  <si>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32 м3</t>
  </si>
  <si>
    <t>62</t>
  </si>
  <si>
    <t>Очистка внутренней поверхности скребками (после дегазации - выполняется силами Заказчика) (стенки - 62м2)</t>
  </si>
  <si>
    <t>Вывоз твердых нефтяных отложений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V=62*0,5= 31кг</t>
  </si>
  <si>
    <t>0,03</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</si>
  <si>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1,736 тн)  (стенки, трубопроводов внутренней обвязки, элементов конструкций -62 м2)
 V=62*0,028=1,736 тн
(Степень очистки поверхности должна быть Sa2,5- 2 в соответсвиии с ИСО 8504-2, ИСО 11124)</t>
    </r>
  </si>
  <si>
    <t>Обеспыливание внутренней поверхности резервуара (стенки, трубопроводов внутренней обвязки, элементов конструкций -62 м2)</t>
  </si>
  <si>
    <t xml:space="preserve">4.16 ЕМКОСТЬ 1-32-2400 32 КУБ.М, инв. № 429020036 УПСВ Вятка
 (ДВ № 01-2025-4.16 от "15" марта 2024 г.) </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</si>
  <si>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0,504 тн)  (стенки, трубопроводов внутренней обвязки, элементов конструкций -18 м2)
 V=18*0,028=0,504 тн
(Степень очистки поверхности должна быть Sa2,5- 2 в соответсвиии с ИСО 8504-2, ИСО 11124)</t>
    </r>
  </si>
  <si>
    <t>Обеспыливание внутренней поверхности резервуара (стенки, трубопроводов внутренней обвязки, элементов конструкций -18 м2)</t>
  </si>
  <si>
    <t>4.17 Конденсатосборник К1.1, зав. № 74035,  V=4,2 м3 Рег.№45В, в составе инв. № 124521191000029 УПСВ Вятка
(ДВ № 01-2025-4.17 от "15" марта 2024 г.)</t>
  </si>
  <si>
    <t>4.18 Конденсатосборник К1.2, зав. № 107412,  V=4,2 м3 Рег.№43В, в составе инв. № 124521191000029 УПСВ Вятка
(ДВ № 01-2025-4.18 от "15" марта_ 2024 г.)</t>
  </si>
  <si>
    <t>4.19 Конденсатосборник К1.3, зав. № 36876,  V=4,2 м3 Рег.№44В, в составе инв. № 124521191000029 УПСВ Вятка
(ДВ № 01-2025-4.19 от "15" марта_ 2024 г.)</t>
  </si>
  <si>
    <t>4.21 СЕПАРАТОР НГСВ V=200М3 №6 УПСВ ВЯТКА, инв. № 142928602000125
(ДВ № 01-2025-4.21 от "15" марта 2024 г.)</t>
  </si>
  <si>
    <t xml:space="preserve">Вывоз шлама в шламонакопитель на расстояние до 1,0 км на территории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</si>
  <si>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Вывоз твердых нефтяных отложений в шламонакопитель  на расстояние до 1,0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V=320*0,5= 160кг</t>
  </si>
  <si>
    <t>4.22 ОТСТОЙНИК V=200 м3 ДНС С УПСВ Новоселки, инв.№ 142919686000018
(ДВ    № 01-2025-4.22 от  "15" марта 2024 г.)</t>
  </si>
  <si>
    <t xml:space="preserve">Вывоз шлама в шламонакопитель на расстояние до 45 км на территории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</si>
  <si>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Вывоз твердых нефтяных отложений в шламонакопитель  на расстояние до 45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V=254*0,5= 127кг</t>
  </si>
  <si>
    <t>4.23 ГАЗОСЕПАРАТОР V=25 м3 УПСВ Пограничное м/н, инв. № 142928602000080
(ДВ № 01-2025-4.23 от "15" марта 2024 г. )</t>
  </si>
  <si>
    <t>2 / 2,4</t>
  </si>
  <si>
    <t>Вывоз твердых нефтяных отложений в шламонакопитель  на расстояние до 65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V=62*0,5= 31кг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</si>
  <si>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1,736 тн)  (стенки -62 м2)
 V=62*0,028=1,736 тн
(Степень очистки поверхности должна быть Sa2,5- 2 в соответсвиии с ИСО 8504-2, ИСО 11124)</t>
    </r>
  </si>
  <si>
    <t>Обеспыливание внутренней поверхности резервуара (стенки -62 м2)</t>
  </si>
  <si>
    <t>4.24 СЕПАРАТОР НГСВ-25М3 №2 УПСВ Окуневское, инв. № 3300011187
(ДВ № 01-2025-4.24 от "15" марта 2024 г. )</t>
  </si>
  <si>
    <t xml:space="preserve">Вывоз шлама в шламонакопитель на расстояние до 40 км на территории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</si>
  <si>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Вывоз твердых нефтяных отложений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V=62*0,5= 31кг</t>
  </si>
  <si>
    <t>4.25 ЕМКОСТЬ V=100 М3 №2 УПСВ Окуневское, инв. № 2200000396
(ДВ № 01-2025-4.25 от "15" марта 2024 г. )</t>
  </si>
  <si>
    <t>1 отстойник 100 м3</t>
  </si>
  <si>
    <t>4.26 ОТСТОЙНИК ГОРИЗОНТАЛЬНЫЙ V=200 М3 №1 УПСВ Окуневское, инв. № 3300004559
(ДВ № 01-2025-4.26 от "15" марта 2024 г. )</t>
  </si>
  <si>
    <t>Очистка отстойника от донных отложений, нефтешлама с последующим удалением отходов 
V=10*1,2=12,0тн</t>
  </si>
  <si>
    <t>Очистка отстойника от донных отложений, нефтешлама с последующим удалением отходов 
V=5*1,2=6,0тн</t>
  </si>
  <si>
    <t>5 / 6,0</t>
  </si>
  <si>
    <t>142</t>
  </si>
  <si>
    <t>Вывоз твердых нефтяных отложений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V=142*0,5= 71кг</t>
  </si>
  <si>
    <t>0,07</t>
  </si>
  <si>
    <t>Очистка внутренней поверхности скребками (после дегазации - выполняется силами Заказчика) (стенки, трубопроводов внутренней обвязки, элементов конструкций - 142м2)</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</si>
  <si>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3,976 тн)  (стенки, трубопроводов внутренней обвязки, элементов конструкций -142 м2)
 V=142*0,028=3,976 тн
(Степень очистки поверхности должна быть Sa2,5- 2 в соответсвиии с ИСО 8504-2, ИСО 11124)</t>
    </r>
  </si>
  <si>
    <t>Обеспыливание внутренней поверхности резервуара (стенки, трубопроводов внутренней обвязки, элементов конструкций -142 м2)</t>
  </si>
  <si>
    <t>Вывоз твердых нефтяных отложений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V=320*0,5= 160кг</t>
  </si>
  <si>
    <t>4.27 СЕПАРАТОР НГС V=50М3 УПСВ, УПСВ Окуневское, инв. № 3300004468
(ДВ № 01-2025-4.27 от "15" марта 2024 г.)</t>
  </si>
  <si>
    <t>Очистка внутренней поверхности скребками (после дегазации - выполняется силами Заказчика) (стенки, трубопроводов внутренней обвязки, элементов конструкций - 96м2)</t>
  </si>
  <si>
    <t>Вывоз твердых нефтяных отложений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V=96*0,5= 48кг</t>
  </si>
  <si>
    <t>Сроки выполнения работ: июнь 2025</t>
  </si>
  <si>
    <t>Сроки выполнения работ: август 2025</t>
  </si>
  <si>
    <t xml:space="preserve">Условия оплаты: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КС-11 или Акта о приеме-сдаче отремонтированных, реконструированных, модернизированных объектов по форме ОС-3 (при реконструкции, модернизации).
</t>
  </si>
  <si>
    <t>Обеспыливание внутренней поверхности емкости (нижняя образующая емкости -20 м2)</t>
  </si>
  <si>
    <t>Очистка внутренней поверхности,  скребками (после дегазации - выполняется силами Заказчика) (стенки, трубопроводов внутренней обвязки, элементов конструкций по ДВ НГДУ-1 - 320м2)</t>
  </si>
  <si>
    <t>Очистка внутренней поверхности скребками (после дегазации - выполняется силами Заказчика) (стенки, трубопроводов внутренней обвязки, элементов конструкций в ДВ НГДУ-1 - 320м2)</t>
  </si>
  <si>
    <t>Вывоз отработанного абразивного порошка, опила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порошок- 0,56тн, опил-0,012)</t>
  </si>
  <si>
    <t>Вывоз отработанного абразивного порошка, опила в шламонакопитель  на расстояние до 1 км на территориии УПСВ Пограничное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порошок- 7,112тн, опил-0,077тн)</t>
  </si>
  <si>
    <t>Вывоз отработанного абразивного порошка, опила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порошок- 8,96тн, опил-0,098тн)</t>
  </si>
  <si>
    <t>Вывоз отработанного абразивного порошка, опила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порошок- 2,688тн, опил-0,029тн)</t>
  </si>
  <si>
    <t>Вывоз отработанного абразивного порошка, опила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порошок- 1,736тн, опил-0,019тн)</t>
  </si>
  <si>
    <t>Вывоз отработанного абразивного порошка, опила в шламонакопитель  на расстояние до 1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порошок- 0,504тн, опил-0,005тн)</t>
  </si>
  <si>
    <t>Вывоз отработанного абразивного порошка, опила в шламонакопитель  на расстояние до 1 км на территориии УПСВ Пограничное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порошок- 1,736тн, опил-0,019тн)</t>
  </si>
  <si>
    <t>Вывоз отработанного абразивного порошка, опила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порошок- 3,976тн, опил-0,043тн)</t>
  </si>
  <si>
    <t>Вывоз отработанного абразивного порошка, опила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порошок- 8,96тн, опил-0,098тн)</t>
  </si>
  <si>
    <t>Вывоз отработанного абразивного порошка, опила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порошок- 2,688тн, опил-0,03тн)</t>
  </si>
  <si>
    <t>Вывоз отработанного абразивного порошка, опила в шламонакопитель  на расстояние до 45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порошок- 7,112тн, опила-0,078тн)</t>
  </si>
  <si>
    <t>Вывоз отработанного абразивного порошка, опила в шламонакопитель  на расстояние до 40 км на территориии УПСВ Вятка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порошок- 1,736тн, опил-0,019тн)</t>
  </si>
  <si>
    <t xml:space="preserve">на участие в тендере                                                                                                                                                   на выполнение работ по ремонту объектов НГДУ-1 
(зачистка емкостного оборудования)                                                                                              </t>
  </si>
  <si>
    <t>Месторождение: Арланское н.м., Окуневское н.м., Новоселкинское н.м., Пограничное н.м., УКПН Ашит, УПН Балаки, ПСП Кутерем</t>
  </si>
  <si>
    <t>4.3 СЕПАРАТОР ЦЕНТРОБЕЖНЫЙ ГАЗОЖИДКОСТНЫЙ ВЕРТИКАЛЬНЫЙ СЦВ-Г-273/10-20 УКПН АШИТ, инв. № 142928602000111
(ДВ № 01-2025-4.3 от  "15" марта 2024 г. )</t>
  </si>
  <si>
    <t xml:space="preserve">Вывоз шлама в шламонакопитель на расстояние до 1 км на территории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</si>
  <si>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- 12м2)</t>
  </si>
  <si>
    <t>12</t>
  </si>
  <si>
    <t>Вывоз твердых нефтяных отложений в шламонакопитель  на расстояние до 1 км на территориии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V=12*0,5= 6кг</t>
  </si>
  <si>
    <t>0,01</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</si>
  <si>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0,336 тн)  (стенки -12 м2)
 V=12*0,028=0,336 тн
(Степень очистки поверхности должна быть Sa2,5- 2 в соответсвиии с ИСО 8504-2, ИСО 11124)</t>
    </r>
  </si>
  <si>
    <t>Обеспыливание внутренней поверхности резервуара (стенки -12 м2)</t>
  </si>
  <si>
    <t>Вывоз отработанного абразивного порошка, опила в шламонакопитель  на расстояние до 1 км на территориии УКПН Ашит(Код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порошок- 0,336тн, опил-0,004тн)</t>
  </si>
  <si>
    <t>4.5 РЕЗЕРВУАР 5000 КУБ.М УКПН Ашит, инв. № 4526521011
(ДВ № 01-2025-4.5 от  "15" марта 2024 г. )</t>
  </si>
  <si>
    <t>Установка и разборка средств (либо средств оснастки) подмащивания для выполнения работ по очистке внутренней поверхности резервуара. Высота резервуара- 12м, диаметр резервуара - 22,79 м. 
Средства подмащивания (либо средства оснастки) не должны противоречить требованиям по технике безопасности при выполнении работ на высоте (при применении вышкауры в сметах учитывать соответсвующие поправки)</t>
  </si>
  <si>
    <t>Очистка резервуара от донных отложений, нефтешлама с последующим удалением отходов 
V=270*1,2=324тн</t>
  </si>
  <si>
    <t>270 / 324</t>
  </si>
  <si>
    <t xml:space="preserve">Вывоз шлама во временный шламонакопитель на расстояние до 1 км на территории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</si>
  <si>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(днище - 408 м2, стенки - 864 м2, констр.крыши - 799 м2, люки и патрубки - 43 м2)</t>
  </si>
  <si>
    <t>Вывоз твердых нефтяных отложений в шламонакопитель  на расстояние до 1 км на территориии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V=2114*0,5=1057кг</t>
  </si>
  <si>
    <t>Обезжиривание внутренней поверхности резервуара (растворитель Р-646)  (стенки - 864 м2)
V=864*0,33= 285,12кг</t>
  </si>
  <si>
    <t xml:space="preserve">Протирка внутренней поверхности резервуара опилом (днище - 408 м2)
V= 0,305*408=124,44 кг </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</si>
  <si>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33,796 тн)  (днище - 408 м2, констр.крыши - 799 м2)
 V=1207*0,028=33,796 тн
(Степень очистки поверхности должна быть Sa2,5- 2 в соответсвиии с ИСО 8504-2, ИСО 11124)</t>
    </r>
  </si>
  <si>
    <t>Обеспыливание внутренней поверхности резервуара (днище - 408 м2, констр.крыши - 799 м2)</t>
  </si>
  <si>
    <t>Вывоз отработанного абразивного порошка, опила в шламонакопитель  на расстояние до 1 км на территориии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порошок- 33,796тн, опил-0,124тн)</t>
  </si>
  <si>
    <t>4.8 РЕЗЕРВУАР РВС-2000м3 УПН БАЛАКИ, инв. № 12281214100006
(ДВ № 01-2025-4.8 от  "15" марта 2024 г. )</t>
  </si>
  <si>
    <t>Установка и разборка средств (либо средств оснастки) подмащивания для выполнения работ по очистке внутренней поверхности резервуара. Высота резервуара- 12м, диаметр резервуара - 15,18 м. 
Средства подмащивания (либо средства оснастки) не должны противоречить требованиям по технике безопасности при выполнении работ на высоте (при применении вышкауры в сметах учитывать соответсвующие поправки)</t>
  </si>
  <si>
    <t>1 резервуар 2000 м3</t>
  </si>
  <si>
    <t>Очистка резервуара от донных отложений, нефтешлама с последующим удалением отходов 
V=100*1,2=120тн</t>
  </si>
  <si>
    <t>100 / 120</t>
  </si>
  <si>
    <t xml:space="preserve">Вывоз шлама во временный шламонакопитель на расстояние до 1 км на территории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</si>
  <si>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(днище - 181 м2, патрубки - 27 м2, кровля - 347 м2, стенки - 572 м2)</t>
  </si>
  <si>
    <t>Вывоз твердых нефтяных отложений в шламонакопитель  на расстояние до 1 км на территориии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V=1127*0,5=563,5кг</t>
  </si>
  <si>
    <t>Обезжиривание внутренней поверхности резервуара (растворитель Р-646)  (днище - 181 м2, патрубки - 27 м2, кровля - 347 м2, стенки - 572 м2)
V=1127*0,33= 372кг</t>
  </si>
  <si>
    <t xml:space="preserve">Протирка внутренней поверхности резервуара опилом (днище -181 м2)
V= 0,305*181=55,2 кг </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</si>
  <si>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14,784 тн)  (днище, кровля -528 м2)
 V=528*0,028=14,784 тн
(Степень очистки поверхности должна быть Sa2,5- 2 в соответсвиии с ИСО 8504-2, ИСО 11124)</t>
    </r>
  </si>
  <si>
    <t>Обеспыливание внутренней поверхности резервуара (днище, кровля -528 м2)</t>
  </si>
  <si>
    <t>Вывоз отработанного абразивного порошка, опила в шламонакопитель  на расстояние до 1 км на территориии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порошок- 14,784тн, опил-0,055тн)</t>
  </si>
  <si>
    <t>4.10 ЕМКОСТЬ ТОПЛИВНАЯ ЗАВ.№ 438 УПН БАЛАКИ, инв.№ 2812030108
(ДВ № 01-2025-4.10 от  "15" марта 2024 г. )</t>
  </si>
  <si>
    <t>Установка и разборка средств (либо средств оснастки) подмащивания для выполнения работ по очистке внутренней поверхности отстойника. Длина емкости - 3,34м, диаметр емкости - 2,4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</si>
  <si>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10 м3</t>
  </si>
  <si>
    <t xml:space="preserve">Вывоз шлама в шламонакопитель на расстояние до 1 км на территории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</si>
  <si>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- 20м2)</t>
  </si>
  <si>
    <t>Вывоз твердых нефтяных отложений в шламонакопитель  на расстояние до 1 км на территориии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V=20*0,5= 10кг</t>
  </si>
  <si>
    <t>Вывоз отработанного опила в шламонакопитель  на расстояние до 1 км на территориии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(опил-0,007тн)</t>
  </si>
  <si>
    <t>4.11 ЕМКОСТЬ БУФЕРНАЯ ОБН 3000 V-200м3 СИКН-607 ПСП Белкамнефть, инв.№ 12281203000230
(ДВ № 01-2025-4.11 от  "15" марта 2024 г. )</t>
  </si>
  <si>
    <t>Установка и разборка средств (либо средств оснастки) подмащивания для выполнения работ по очистке внутренней поверхности отстойника. Длина емкости - 21,0м, диаметр емкости - 3,4 м. 
Средства подмащивания (либо средства оснастки) не должны противоречить требованиям по технике безопасности при выполнении работ на высоте</t>
  </si>
  <si>
    <t>Очистка отстойника от донных отложений, нефтешлама с последующим удалением отходов 
V=20*1,2=24тн</t>
  </si>
  <si>
    <t>20 / 24</t>
  </si>
  <si>
    <t xml:space="preserve">Вывоз шлама в шламонакопитель на расстояние до 40 км на территории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t>
  </si>
  <si>
    <t>Очистка внутренней поверхности скребками (после дегазации - выполняется силами Заказчика) (стенки, элементы конструкции - 254м2)</t>
  </si>
  <si>
    <t>Вывоз твердых нефтяных отложений в шламонакопитель  на расстояние до 1 км на территориии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V=254*0,5= 127кг</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</si>
  <si>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7,112 тн)  (стенки, элементы конструкции - 254 м2)
 V=254*0,028=7,112 тн
(Степень очистки поверхности должна быть Sa2,5- 2 в соответсвиии с ИСО 8504-2, ИСО 11124)</t>
    </r>
  </si>
  <si>
    <t>Обеспыливание внутренней поверхности резервуара (стенки, элементы конструкции - 254 м2)</t>
  </si>
  <si>
    <t>Вывоз отработанного абразивного порошка, опила в шламонакопитель  на расстояние до 40 км на территориии УКПН Ашит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порошок- 7,112тн, опил-0,077тн)</t>
  </si>
  <si>
    <t>4.20 ЕМКОСТЬ V-56М3 ПЛ.КОНЦ.СЕПАР. УПН БАЛАКИ инв. № 2812030112
(ДВ № 01-2025-4.20 от "15" марта 2024 г.)</t>
  </si>
  <si>
    <t>Установка и разборка средств (либо средств оснастки) подмащивания для выполнения работ по очистке внутренней поверхности отстойника. Длина емкости - 9,0м, диаметр емкости - 2,6 м. 
Средства подмащивания (либо средства оснастки) не должны противоречить требованиям по технике безопасности при выполнении работ на высоте</t>
  </si>
  <si>
    <t>1 отстойник 56 м3</t>
  </si>
  <si>
    <t>Очистка отстойника от донных отложений, нефтешлама с последующим удалением отходов 
V=12*1,2=14,4н</t>
  </si>
  <si>
    <t>12 / 14,4</t>
  </si>
  <si>
    <t>Очистка внутренней поверхности скребками (после дегазации - выполняется силами Заказчика) (стенки - 112м2)</t>
  </si>
  <si>
    <t>112</t>
  </si>
  <si>
    <t>Вывоз твердых нефтяных отложений в шламонакопитель  на расстояние до 1 км на территориии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V=112*0,5= 66кг</t>
  </si>
  <si>
    <t>0,066</t>
  </si>
  <si>
    <r>
      <rPr>
        <u/>
        <sz val="12"/>
        <rFont val="Times New Roman"/>
        <family val="1"/>
        <charset val="204"/>
      </rPr>
      <t xml:space="preserve">Необходимость проведения пескоструйной очистки в соответствии с указанными объемами  определяет УКС, УНИПР после проведения работ по очистке поверхности скребками.
</t>
    </r>
    <r>
      <rPr>
        <sz val="12"/>
        <rFont val="Times New Roman"/>
        <family val="1"/>
        <charset val="204"/>
      </rPr>
      <t xml:space="preserve">
Очистка абразивным порошком сплошных внутренних поверхностей с последующим удалением отходов из резервуара (расход 28 кг/м2, 3,136 тн)  (стенки, трубопроводов внутренней обвязки, элементов конструкций -112 м2)
 V=112*0,028=3,136 тн
(Степень очистки поверхности должна быть Sa2,5- 2 в соответсвиии с ИСО 8504-2, ИСО 11124)</t>
    </r>
  </si>
  <si>
    <t>Обеспыливание внутренней поверхности резервуара (стенки, трубопроводов внутренней обвязки, элементов конструкций -112 м2)</t>
  </si>
  <si>
    <t>Вывоз отработанного абразивного порошка, опила в шламонакопитель  на расстояние до 1 км на территориии УПН Балаки (Код по ФККО-2014 и наименование отходов:  9 11 200 02 39 3 «Шлам очистки емкостей и трубопроводов от нефти и нефтепродуктов» - 3 класс опасности и груза, IV кат дорог) с учетом разгрузочно-погрузочных работ 
(абразивный порошок- 3,136тн, опил-0,034тн)</t>
  </si>
  <si>
    <t>Склад материалов находится на промышленной базе Вятка на расстояние до объектов капитального ремонта:
- УПСВ Вятка - асфальтированная дорога - 0,5 км,  
- УПСВ Окуневское - асфальтированная дорога - 40 км
- УППН Пограничное - асфальтированная дорога - 65 км
- УПСВ Новоселкинское - асфальтированная дорога - 45 км
- УКПН Ашит - асфальтированная дорога - 25 км,  
- УПН Балаки - асфальтированная дорога - 42 км
- ПСП Кутерем - асфальтированная дорога - 73 км</t>
  </si>
  <si>
    <r>
      <t>Сроки выполнения работ: июнь</t>
    </r>
    <r>
      <rPr>
        <i/>
        <strike/>
        <sz val="12"/>
        <rFont val="Times New Roman"/>
        <family val="1"/>
        <charset val="204"/>
      </rPr>
      <t xml:space="preserve"> </t>
    </r>
    <r>
      <rPr>
        <i/>
        <sz val="12"/>
        <rFont val="Times New Roman"/>
        <family val="1"/>
        <charset val="204"/>
      </rPr>
      <t>2025</t>
    </r>
  </si>
  <si>
    <t>Сроки выполнения работ: июль 2025</t>
  </si>
  <si>
    <t>Сроки выполнения работ: май-июнь 2025</t>
  </si>
  <si>
    <t xml:space="preserve">Обоснование: Дефектная ведомость № 01-2025-4.1  от "29" марта 2024 г., № 01-2025-4.2 от "15" марта 2024 г., № 01-2025-4.9 от "15" марта 2024 г., № 01-2025-4.13 от "15" марта 2024 г., № 01-2025-4.14 от "15" марта 2024 г., № 01-2025-4.15 от "15" марта 2024 г., № 01-2025-4.16 от "15" марта 2024 г., № 01-2025-4.17 от "15" марта 2024 г., № 01-2025-4.18 от "15" марта 2024 г., № 01-2025-4.19 от "15" марта 2024 г., № 01-2025-4.21 от "15" марта 2024 г., № 01-2025-4.22 от "15" марта 2024 г., № 01-2025-4.23 от "15" марта 2024 г., № 01-2025-4.24 от "15" марта 2024 г., № 01-2025-4.25 от "15" марта 2024 г., № 01-2025-4.26 от "15" марта 2024 г., № 01-2025-4.27 от "15" марта 2024 г., № 01-2025-4.3  от "29" марта 2024 г., № 01-2025-4.5 от "15" марта 2024 г., № 01-2025-4.8 от "15" марта 2024 г., № 01-2025-4.10 от "15" марта 2024 г., № 01-2025-4.11 от "15" марта 2024 г., № 01-2025-4.20 от "15" марта 2024 г. </t>
  </si>
  <si>
    <t>Обезжиривание внутренней поверхности емкости (растворитель Р-646) и протиркой опилом (стенки - 40 м2)
Vраств=40*0,33= 13,2кг 
Vопил=40*0,305= 12,2кг</t>
  </si>
  <si>
    <t>Обезжиривание внутренней поверхности отстойника (растворитель Р-646) и протиркой опилом (стенки - 254 м2)
Vраств=254*0,33= 83,82кг
Vопил=254*0,305= 77,47кг</t>
  </si>
  <si>
    <t>Обезжиривание внутренней поверхности отстойника (растворитель Р-646) и протиркой опилом (стенки, трубопроводов внутренней обвязки, элементов конструкций - 320м2)
Vраств=320*0,33= 105,6кг
Vопил=320*0,305= 97,6кг</t>
  </si>
  <si>
    <t>Сроки выполнения работ: апрель 2025</t>
  </si>
  <si>
    <t>Обезжиривание внутренней поверхности отстойника (растворитель Р-646) и протиркой опилом (стенки - 370 м2)
Vраств=96*0,33= 31,7кг
Vопил=96*0,305= 29,3кг</t>
  </si>
  <si>
    <t>Обезжиривание внутренней поверхности отстойника (растворитель Р-646) и протиркой опилом (стенки - 62 м2)
Vраств=62*0,33= 20,46кг
Vопил=62*0,305= 18,91кг</t>
  </si>
  <si>
    <t>Обезжиривание внутренней поверхности емкости (растворитель Р-646) и протиркой опилом (стенки - 18 м2)
Vраств=18*0,33= 5,94кг
Vопил=18*0,305=5,49кг</t>
  </si>
  <si>
    <t>Сроки выполнения работ:  май 2025</t>
  </si>
  <si>
    <t>Обезжиривание внутренней поверхности отстойника (растворитель Р-646) и протиркой опилом (стенки, трубопроводов внутренней обвязки, элементов конструкций- 320 м2)
Vраств=320*0,33= 105,6кг
Vопил=320*0,305= 97,6кг</t>
  </si>
  <si>
    <t>Обезжиривание внутренней поверхности отстойника (растворитель Р-646) и протиркой опилом (стенки, трубопроводов внутренней обвязки, элементов конструкций - 142 м2)
Vраств=142*0,33= 46,86кг
Vопил=142*0,305= 43,31кг</t>
  </si>
  <si>
    <t>Обезжиривание внутренней поверхности отстойника (растворитель Р-646) и протиркой опилом (стенки, трубопроводов внутренней обвязки, элементов конструкций - 320 м2)
Vраств=320*0,33= 105,6кг
Vопил=320*0,305= 97,6кг</t>
  </si>
  <si>
    <t>Обезжиривание внутренней поверхности отстойника (растворитель Р-646) и протиркой опилом (стенки, трубопроводов внутренней обвязки, элементов конструкций - 142 м2)
Vраств=96*0,33= 31,68кг
Vопил=96*0,305= 29,28кг</t>
  </si>
  <si>
    <t>Обезжиривание внутренней поверхности отстойника (растворитель Р-646) и протиркой опилом (стенки - 12 м2)
Vраств=12*0,33= 3,96кг
Vопил=12*0,305= 3,66кг</t>
  </si>
  <si>
    <t>Сроки выполнения работ:  апрель 2025</t>
  </si>
  <si>
    <t>Сроки выполнения работ:  ноябрь 2025</t>
  </si>
  <si>
    <t>Обезжиривание внутренней поверхности отстойника (растворитель Р-646) и протиркой опилом (стенки - 20 м2)
Vраств=20*0,33= 6,6кг
Vопил=20*0,305= 6,1кг</t>
  </si>
  <si>
    <t>Обезжиривание внутренней поверхности отстойника (растворитель Р-646) и протиркой опилом (стенки, элементы конструкции - 254 м2)
Vраств=254*0,33= 83,82кг
Vопил=254*0,305= 77,47кг</t>
  </si>
  <si>
    <t>Обезжиривание внутренней поверхности отстойника (растворитель Р-646) и протиркой опилом (стенки - 112 м2)
Vраств=112*0,33= 36,96кг
Vопил=112*0,305= 34,16кг</t>
  </si>
  <si>
    <t>Срок выполнения работ: 
начало работ –  апрель 2025 г.
окончание работ –  ноябрь 2025 г.</t>
  </si>
  <si>
    <t>Подрядчик совместно с коммерческим предложением направляет согласие на обработку персональных данных в соответствии с приложением № 3.3 к Техническому заданию.</t>
  </si>
  <si>
    <t>Подрядчик совместно с коммерческим предложением направляет нормативный график производства работ по форме, указаной в приложении № 3.4 к техническому заданию.</t>
  </si>
  <si>
    <t>Приложение № 3.3  к Техническому заданию</t>
  </si>
  <si>
    <t>Приложение № 3.4 к Техническому заданию</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</si>
  <si>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</si>
  <si>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</si>
  <si>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</si>
  <si>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</si>
  <si>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</si>
  <si>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</si>
  <si>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r>
      <t xml:space="preserve">                                                                                                                                                                                                                                                                                                                                                                                                           ПРИЛОЖЕНИЕ №____
Согласовано:                                                                                                                                                                                                                                                                                                                                                          Согласовано:
Директор подрядной организации                                                                                                                                                                                                                                                                                                                      Заместитель генерального директора 
                                                                                                                                                                                                                                                                                                                                                                                по капитальному строительству
                                                                                                                                                                                                                                                                                                                                                                                АО "Белкамнефть" им. А.А.Волкова
_____________________________                                                                                                                                                                                                                                                                                                                      ____________________ 
              </t>
    </r>
    <r>
      <rPr>
        <sz val="6"/>
        <color theme="1"/>
        <rFont val="Times New Roman"/>
        <family val="1"/>
        <charset val="204"/>
      </rPr>
      <t xml:space="preserve">подпись Ф.И.О. 
</t>
    </r>
    <r>
      <rPr>
        <sz val="8"/>
        <color theme="1"/>
        <rFont val="Times New Roman"/>
        <family val="1"/>
        <charset val="204"/>
      </rPr>
      <t>"______"_______________20____г.                                                                                                                                                                                                                                                                                                                    "______"_______________20____г.</t>
    </r>
  </si>
  <si>
    <t>Приложение 3.3</t>
  </si>
  <si>
    <t>Приложение 3.4</t>
  </si>
  <si>
    <t>Приложение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</si>
</sst>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sz val="11"/>
      <name val="Calibri"/>
      <family val="2"/>
      <charset val="204"/>
      <scheme val="minor"/>
    </font>
    <font>
      <b/>
      <sz val="12"/>
      <name val="Times New Roman"/>
      <family val="1"/>
      <charset val="204"/>
    </font>
    <font>
      <b/>
      <u/>
      <sz val="12"/>
      <name val="Times New Roman"/>
      <family val="1"/>
      <charset val="204"/>
    </font>
    <font>
      <i/>
      <sz val="12"/>
      <name val="Times New Roman"/>
      <family val="1"/>
      <charset val="204"/>
    </font>
    <font>
      <b/>
      <sz val="16"/>
      <name val="Times New Roman"/>
      <family val="1"/>
      <charset val="204"/>
    </font>
    <font>
      <b/>
      <sz val="10"/>
      <name val="Arial"/>
      <family val="2"/>
      <charset val="204"/>
    </font>
    <font>
      <u/>
      <sz val="12"/>
      <name val="Times New Roman"/>
      <family val="1"/>
      <charset val="204"/>
    </font>
    <font>
      <b/>
      <sz val="12"/>
      <color theme="1"/>
      <name val="Times New Roman"/>
      <family val="1"/>
      <charset val="204"/>
    </font>
    <font>
      <sz val="12"/>
      <color theme="1"/>
      <name val="Times New Roman"/>
      <family val="1"/>
      <charset val="204"/>
    </font>
    <font>
      <b/>
      <sz val="10"/>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sz val="6"/>
      <color theme="1"/>
      <name val="Times New Roman"/>
      <family val="1"/>
      <charset val="204"/>
    </font>
    <font>
      <sz val="11"/>
      <color theme="1"/>
      <name val="Times New Roman"/>
      <family val="1"/>
      <charset val="204"/>
    </font>
    <font>
      <sz val="7.5"/>
      <color theme="1"/>
      <name val="Times New Roman"/>
      <family val="1"/>
      <charset val="204"/>
    </font>
    <font>
      <sz val="7.5"/>
      <color theme="1"/>
      <name val="Calibri"/>
      <family val="2"/>
      <scheme val="minor"/>
    </font>
    <font>
      <b/>
      <sz val="11"/>
      <color theme="1"/>
      <name val="Times New Roman"/>
      <family val="1"/>
      <charset val="204"/>
    </font>
    <font>
      <b/>
      <sz val="11"/>
      <color theme="1"/>
      <name val="Calibri"/>
      <family val="2"/>
      <scheme val="minor"/>
    </font>
    <font>
      <i/>
      <strike/>
      <sz val="12"/>
      <name val="Times New Roman"/>
      <family val="1"/>
      <charset val="204"/>
    </font>
    <font>
      <b/>
      <sz val="13"/>
      <color theme="1"/>
      <name val="Times New Roman"/>
      <family val="1"/>
      <charset val="204"/>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xf numFmtId="0" fontId="1" fillId="0" borderId="0"/>
    <xf numFmtId="0" fontId="2" fillId="0" borderId="0"/>
    <xf numFmtId="0" fontId="1" fillId="0" borderId="0"/>
    <xf numFmtId="0" fontId="1" fillId="0" borderId="0"/>
    <xf numFmtId="0" fontId="2" fillId="0" borderId="0"/>
    <xf numFmtId="0" fontId="14" fillId="0" borderId="0"/>
  </cellStyleXfs>
  <cellXfs count="119">
    <xf numFmtId="0" fontId="0" fillId="0" borderId="0" xfId="0"/>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xf numFmtId="0" fontId="4" fillId="0" borderId="0" xfId="0" applyFont="1" applyFill="1"/>
    <xf numFmtId="0" fontId="7"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2" fillId="0" borderId="0" xfId="0" applyFont="1" applyFill="1" applyBorder="1"/>
    <xf numFmtId="0" fontId="4" fillId="0" borderId="0" xfId="0" applyFont="1" applyFill="1" applyBorder="1"/>
    <xf numFmtId="0" fontId="4" fillId="3" borderId="0" xfId="0" applyFont="1" applyFill="1" applyBorder="1" applyAlignment="1">
      <alignment horizontal="left" vertical="center"/>
    </xf>
    <xf numFmtId="0" fontId="4" fillId="2"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0" xfId="0" applyFont="1" applyFill="1" applyAlignment="1">
      <alignment vertical="center" wrapText="1"/>
    </xf>
    <xf numFmtId="0" fontId="12" fillId="0" borderId="0" xfId="0" applyFont="1" applyAlignment="1">
      <alignment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 fillId="0" borderId="0" xfId="1"/>
    <xf numFmtId="0" fontId="15" fillId="0" borderId="0" xfId="6" applyFont="1"/>
    <xf numFmtId="0" fontId="15" fillId="0" borderId="0" xfId="6" applyFont="1" applyAlignment="1">
      <alignment vertical="top" wrapText="1"/>
    </xf>
    <xf numFmtId="0" fontId="16" fillId="0" borderId="1" xfId="6" applyFont="1" applyBorder="1" applyAlignment="1">
      <alignment shrinkToFit="1"/>
    </xf>
    <xf numFmtId="0" fontId="15" fillId="0" borderId="1" xfId="6" applyFont="1" applyBorder="1"/>
    <xf numFmtId="0" fontId="16" fillId="4" borderId="1" xfId="6" applyFont="1" applyFill="1" applyBorder="1" applyAlignment="1">
      <alignment horizontal="center"/>
    </xf>
    <xf numFmtId="0" fontId="15" fillId="4" borderId="1" xfId="6" applyFont="1" applyFill="1" applyBorder="1" applyAlignment="1">
      <alignment horizontal="center" vertical="center"/>
    </xf>
    <xf numFmtId="14" fontId="15" fillId="4" borderId="1" xfId="6" applyNumberFormat="1" applyFont="1" applyFill="1" applyBorder="1" applyAlignment="1">
      <alignment horizontal="center" vertical="center"/>
    </xf>
    <xf numFmtId="0" fontId="16" fillId="4" borderId="1" xfId="6" applyFont="1" applyFill="1" applyBorder="1" applyAlignment="1">
      <alignment horizontal="center" vertical="center"/>
    </xf>
    <xf numFmtId="0" fontId="15" fillId="4" borderId="1" xfId="6" applyFont="1" applyFill="1" applyBorder="1"/>
    <xf numFmtId="0" fontId="15" fillId="0" borderId="1" xfId="6" applyFont="1" applyFill="1" applyBorder="1"/>
    <xf numFmtId="0" fontId="15" fillId="0" borderId="1" xfId="6" applyFont="1" applyBorder="1" applyAlignment="1">
      <alignment horizontal="center" vertical="center"/>
    </xf>
    <xf numFmtId="14" fontId="15" fillId="0" borderId="1" xfId="6" applyNumberFormat="1" applyFont="1" applyBorder="1" applyAlignment="1">
      <alignment horizontal="center" vertical="center"/>
    </xf>
    <xf numFmtId="0" fontId="15" fillId="2" borderId="1" xfId="6" applyFont="1" applyFill="1" applyBorder="1"/>
    <xf numFmtId="0" fontId="16" fillId="0" borderId="0" xfId="6" applyFont="1" applyAlignment="1">
      <alignment horizontal="center" vertical="center"/>
    </xf>
    <xf numFmtId="0" fontId="21" fillId="0" borderId="0" xfId="6" applyFont="1" applyAlignment="1">
      <alignment horizontal="center" vertical="center"/>
    </xf>
    <xf numFmtId="0" fontId="15" fillId="5" borderId="1" xfId="6" applyFont="1" applyFill="1" applyBorder="1" applyAlignment="1">
      <alignment horizontal="center" vertical="center"/>
    </xf>
    <xf numFmtId="0" fontId="15" fillId="0" borderId="1" xfId="6" applyFont="1" applyBorder="1" applyAlignment="1">
      <alignment horizontal="center" vertical="center" wrapText="1"/>
    </xf>
    <xf numFmtId="0" fontId="16" fillId="0" borderId="1" xfId="6" applyFont="1" applyBorder="1" applyAlignment="1">
      <alignment horizontal="center" vertical="center" shrinkToFit="1"/>
    </xf>
    <xf numFmtId="0" fontId="15" fillId="7" borderId="1" xfId="6" applyFont="1" applyFill="1" applyBorder="1"/>
    <xf numFmtId="0" fontId="6" fillId="0" borderId="1" xfId="0" applyFont="1" applyFill="1" applyBorder="1" applyAlignment="1">
      <alignment horizontal="center" vertical="center" wrapText="1"/>
    </xf>
    <xf numFmtId="0" fontId="4" fillId="9" borderId="0" xfId="0" applyFont="1" applyFill="1" applyBorder="1"/>
    <xf numFmtId="0" fontId="4" fillId="9" borderId="0" xfId="0" applyFont="1" applyFill="1"/>
    <xf numFmtId="0" fontId="4" fillId="9" borderId="0" xfId="0" applyFont="1" applyFill="1" applyBorder="1" applyAlignment="1">
      <alignment horizontal="left" vertical="center" wrapText="1"/>
    </xf>
    <xf numFmtId="0" fontId="7" fillId="8" borderId="1" xfId="0" applyFont="1" applyFill="1" applyBorder="1" applyAlignment="1">
      <alignment horizontal="left" vertical="center" wrapText="1"/>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6" fillId="8" borderId="1" xfId="0" applyFont="1" applyFill="1" applyBorder="1" applyAlignment="1">
      <alignment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3" fillId="8" borderId="2" xfId="0" applyNumberFormat="1" applyFont="1" applyFill="1" applyBorder="1" applyAlignment="1">
      <alignment horizontal="center" vertical="center" wrapText="1"/>
    </xf>
    <xf numFmtId="0" fontId="4" fillId="3" borderId="0" xfId="0" applyFont="1" applyFill="1" applyBorder="1" applyAlignment="1">
      <alignment horizontal="left" vertical="center" wrapText="1"/>
    </xf>
    <xf numFmtId="49" fontId="4" fillId="2" borderId="0" xfId="0" applyNumberFormat="1" applyFont="1" applyFill="1" applyBorder="1" applyAlignment="1">
      <alignment horizontal="left" vertical="center"/>
    </xf>
    <xf numFmtId="0" fontId="4" fillId="9" borderId="0" xfId="0" applyFont="1" applyFill="1" applyBorder="1" applyAlignment="1">
      <alignment horizontal="left" vertical="center"/>
    </xf>
    <xf numFmtId="49" fontId="3" fillId="8" borderId="2"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9" fillId="2" borderId="0" xfId="0" applyFont="1" applyFill="1" applyBorder="1" applyAlignment="1">
      <alignment horizontal="left" vertical="center"/>
    </xf>
    <xf numFmtId="0" fontId="3" fillId="8" borderId="0" xfId="0" applyFont="1" applyFill="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9" fillId="2" borderId="0"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0" fontId="3" fillId="0" borderId="0" xfId="0" applyNumberFormat="1" applyFont="1" applyFill="1" applyAlignment="1">
      <alignment horizontal="left" vertical="center" wrapText="1"/>
    </xf>
    <xf numFmtId="0" fontId="13" fillId="0" borderId="0" xfId="1" applyFont="1" applyAlignment="1">
      <alignment horizontal="right"/>
    </xf>
    <xf numFmtId="0" fontId="16" fillId="0" borderId="8" xfId="6" applyFont="1" applyBorder="1" applyAlignment="1">
      <alignment horizontal="center" vertical="center"/>
    </xf>
    <xf numFmtId="0" fontId="14" fillId="0" borderId="8" xfId="6" applyBorder="1" applyAlignment="1"/>
    <xf numFmtId="0" fontId="19" fillId="0" borderId="1" xfId="6" applyFont="1" applyBorder="1" applyAlignment="1"/>
    <xf numFmtId="0" fontId="14" fillId="0" borderId="1" xfId="6" applyBorder="1" applyAlignment="1"/>
    <xf numFmtId="0" fontId="15" fillId="0" borderId="2" xfId="6" applyFont="1" applyBorder="1" applyAlignment="1">
      <alignment horizontal="center" vertical="center"/>
    </xf>
    <xf numFmtId="0" fontId="18" fillId="0" borderId="3" xfId="6" applyFont="1" applyBorder="1" applyAlignment="1">
      <alignment horizontal="center" vertical="center"/>
    </xf>
    <xf numFmtId="0" fontId="18" fillId="0" borderId="6" xfId="6" applyFont="1" applyBorder="1" applyAlignment="1">
      <alignment horizontal="center" vertical="center"/>
    </xf>
    <xf numFmtId="0" fontId="15" fillId="5" borderId="9" xfId="6" applyFont="1" applyFill="1" applyBorder="1" applyAlignment="1">
      <alignment horizontal="center" vertical="center"/>
    </xf>
    <xf numFmtId="0" fontId="15" fillId="5" borderId="10" xfId="6" applyFont="1" applyFill="1" applyBorder="1" applyAlignment="1">
      <alignment horizontal="center" vertical="center"/>
    </xf>
    <xf numFmtId="0" fontId="15" fillId="5" borderId="13" xfId="6" applyFont="1" applyFill="1" applyBorder="1" applyAlignment="1">
      <alignment horizontal="center" vertical="center"/>
    </xf>
    <xf numFmtId="0" fontId="15" fillId="5" borderId="14" xfId="6" applyFont="1" applyFill="1" applyBorder="1" applyAlignment="1">
      <alignment horizontal="center" vertical="center"/>
    </xf>
    <xf numFmtId="0" fontId="15" fillId="0" borderId="10" xfId="6" applyFont="1" applyBorder="1" applyAlignment="1">
      <alignment horizontal="center" vertical="center"/>
    </xf>
    <xf numFmtId="0" fontId="15" fillId="0" borderId="13" xfId="6" applyFont="1" applyBorder="1" applyAlignment="1">
      <alignment horizontal="center" vertical="center"/>
    </xf>
    <xf numFmtId="0" fontId="15" fillId="0" borderId="14" xfId="6" applyFont="1" applyBorder="1" applyAlignment="1">
      <alignment horizontal="center" vertical="center"/>
    </xf>
    <xf numFmtId="0" fontId="16" fillId="0" borderId="0" xfId="6" applyFont="1" applyAlignment="1">
      <alignment horizontal="right"/>
    </xf>
    <xf numFmtId="0" fontId="15" fillId="0" borderId="0" xfId="6" applyFont="1" applyAlignment="1">
      <alignment horizontal="left" vertical="top" wrapText="1"/>
    </xf>
    <xf numFmtId="0" fontId="18" fillId="0" borderId="0" xfId="6" applyFont="1" applyAlignment="1">
      <alignment horizontal="left" vertical="top"/>
    </xf>
    <xf numFmtId="0" fontId="11" fillId="0" borderId="0" xfId="6" applyFont="1" applyAlignment="1">
      <alignment horizontal="center" vertical="center"/>
    </xf>
    <xf numFmtId="0" fontId="15" fillId="0" borderId="0" xfId="6" applyFont="1" applyAlignment="1"/>
    <xf numFmtId="0" fontId="18" fillId="0" borderId="0" xfId="6" applyFont="1" applyAlignment="1"/>
    <xf numFmtId="0" fontId="15" fillId="0" borderId="5" xfId="6" applyFont="1" applyBorder="1" applyAlignment="1">
      <alignment horizontal="center" vertical="center" wrapText="1"/>
    </xf>
    <xf numFmtId="0" fontId="18" fillId="0" borderId="7" xfId="6" applyFont="1" applyBorder="1" applyAlignment="1">
      <alignment horizontal="center" vertical="center"/>
    </xf>
    <xf numFmtId="0" fontId="15" fillId="0" borderId="5" xfId="6" applyFont="1" applyBorder="1" applyAlignment="1">
      <alignment horizontal="center" vertical="center"/>
    </xf>
    <xf numFmtId="0" fontId="14" fillId="0" borderId="7" xfId="6" applyBorder="1" applyAlignment="1">
      <alignment horizontal="center" vertical="center" wrapText="1"/>
    </xf>
    <xf numFmtId="0" fontId="19" fillId="0" borderId="5" xfId="6" applyFont="1" applyBorder="1" applyAlignment="1">
      <alignment horizontal="center" vertical="center" wrapText="1"/>
    </xf>
    <xf numFmtId="0" fontId="20" fillId="0" borderId="7" xfId="6" applyFont="1" applyBorder="1" applyAlignment="1">
      <alignment horizontal="center" vertical="center" wrapText="1"/>
    </xf>
    <xf numFmtId="0" fontId="15" fillId="5" borderId="5" xfId="6" applyFont="1" applyFill="1" applyBorder="1" applyAlignment="1">
      <alignment horizontal="center" vertical="center"/>
    </xf>
    <xf numFmtId="0" fontId="15" fillId="0" borderId="7" xfId="6" applyFont="1" applyBorder="1" applyAlignment="1">
      <alignment horizontal="center" vertical="center"/>
    </xf>
    <xf numFmtId="0" fontId="15" fillId="0" borderId="8" xfId="6" applyFont="1" applyBorder="1" applyAlignment="1">
      <alignment horizontal="center" vertical="center"/>
    </xf>
    <xf numFmtId="0" fontId="15" fillId="0" borderId="4" xfId="6" applyFont="1" applyBorder="1" applyAlignment="1">
      <alignment horizontal="center" vertical="center"/>
    </xf>
    <xf numFmtId="0" fontId="15" fillId="0" borderId="11" xfId="6" applyFont="1" applyBorder="1" applyAlignment="1">
      <alignment horizontal="center" vertical="center"/>
    </xf>
    <xf numFmtId="0" fontId="15" fillId="0" borderId="0" xfId="6" applyFont="1" applyAlignment="1">
      <alignment horizontal="center" vertical="center"/>
    </xf>
    <xf numFmtId="0" fontId="15" fillId="0" borderId="12" xfId="6" applyFont="1" applyBorder="1" applyAlignment="1">
      <alignment horizontal="center" vertical="center"/>
    </xf>
    <xf numFmtId="0" fontId="22" fillId="0" borderId="8" xfId="6" applyFont="1" applyBorder="1" applyAlignment="1"/>
    <xf numFmtId="0" fontId="15" fillId="6" borderId="2" xfId="6" applyFont="1" applyFill="1" applyBorder="1" applyAlignment="1">
      <alignment horizontal="center" vertical="center"/>
    </xf>
    <xf numFmtId="0" fontId="14" fillId="6" borderId="3" xfId="6" applyFill="1" applyBorder="1" applyAlignment="1">
      <alignment horizontal="center" vertical="center"/>
    </xf>
    <xf numFmtId="0" fontId="14" fillId="6" borderId="6" xfId="6" applyFill="1" applyBorder="1" applyAlignment="1">
      <alignment horizontal="center" vertical="center"/>
    </xf>
    <xf numFmtId="0" fontId="15" fillId="6" borderId="2" xfId="6" applyFont="1" applyFill="1" applyBorder="1" applyAlignment="1"/>
    <xf numFmtId="0" fontId="14" fillId="6" borderId="3" xfId="6" applyFill="1" applyBorder="1" applyAlignment="1"/>
    <xf numFmtId="0" fontId="14" fillId="6" borderId="6" xfId="6" applyFill="1" applyBorder="1" applyAlignment="1"/>
    <xf numFmtId="0" fontId="11" fillId="0" borderId="0" xfId="0" applyFont="1" applyAlignment="1">
      <alignment horizontal="center" wrapText="1"/>
    </xf>
    <xf numFmtId="0" fontId="24" fillId="0" borderId="0" xfId="0" applyFont="1" applyAlignment="1">
      <alignment horizontal="right" vertical="center"/>
    </xf>
  </cellXfs>
  <cellStyles count="7">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Обычный 4 2" xfId="6"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224118</xdr:colOff>
      <xdr:row>2</xdr:row>
      <xdr:rowOff>78441</xdr:rowOff>
    </xdr:from>
    <xdr:to>
      <xdr:col>8</xdr:col>
      <xdr:colOff>466416</xdr:colOff>
      <xdr:row>49</xdr:row>
      <xdr:rowOff>56030</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402291"/>
          <a:ext cx="5119098" cy="758806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6"/>
  <sheetViews>
    <sheetView tabSelected="1" view="pageBreakPreview" zoomScaleNormal="110" zoomScaleSheetLayoutView="100" workbookViewId="0">
      <selection activeCell="D1" sqref="D1"/>
    </sheetView>
  </sheetViews>
  <sheetFormatPr defaultColWidth="9.1796875" defaultRowHeight="15.5" x14ac:dyDescent="0.35"/>
  <cols>
    <col min="1" max="1" width="7.1796875" style="3" customWidth="1"/>
    <col min="2" max="2" width="58.81640625" style="4" customWidth="1"/>
    <col min="3" max="3" width="13.54296875" style="3" customWidth="1"/>
    <col min="4" max="4" width="15.26953125" style="3" customWidth="1"/>
    <col min="5" max="5" width="50" style="15" customWidth="1"/>
    <col min="6" max="6" width="9.1796875" style="13"/>
    <col min="7" max="16384" width="9.1796875" style="8"/>
  </cols>
  <sheetData>
    <row r="1" spans="1:4" ht="16.5" x14ac:dyDescent="0.35">
      <c r="D1" s="118" t="s">
        <v>313</v>
      </c>
    </row>
    <row r="3" spans="1:4" ht="19.5" customHeight="1" x14ac:dyDescent="0.35">
      <c r="A3" s="67" t="s">
        <v>14</v>
      </c>
      <c r="B3" s="67"/>
      <c r="C3" s="67"/>
      <c r="D3" s="67"/>
    </row>
    <row r="4" spans="1:4" ht="51" customHeight="1" x14ac:dyDescent="0.35">
      <c r="A4" s="67" t="s">
        <v>211</v>
      </c>
      <c r="B4" s="67"/>
      <c r="C4" s="67"/>
      <c r="D4" s="67"/>
    </row>
    <row r="5" spans="1:4" ht="14.25" customHeight="1" x14ac:dyDescent="0.35">
      <c r="A5" s="70"/>
      <c r="B5" s="70"/>
      <c r="C5" s="70"/>
      <c r="D5" s="70"/>
    </row>
    <row r="6" spans="1:4" ht="37.5" customHeight="1" x14ac:dyDescent="0.35">
      <c r="A6" s="67" t="s">
        <v>0</v>
      </c>
      <c r="B6" s="67"/>
      <c r="C6" s="67"/>
      <c r="D6" s="67"/>
    </row>
    <row r="7" spans="1:4" x14ac:dyDescent="0.35">
      <c r="A7" s="63"/>
      <c r="B7" s="62"/>
      <c r="C7" s="63"/>
      <c r="D7" s="63"/>
    </row>
    <row r="8" spans="1:4" ht="15" x14ac:dyDescent="0.35">
      <c r="A8" s="66" t="s">
        <v>12</v>
      </c>
      <c r="B8" s="66"/>
      <c r="C8" s="66"/>
      <c r="D8" s="66"/>
    </row>
    <row r="9" spans="1:4" x14ac:dyDescent="0.35">
      <c r="A9" s="63"/>
      <c r="B9" s="62"/>
      <c r="C9" s="63"/>
      <c r="D9" s="63"/>
    </row>
    <row r="10" spans="1:4" ht="44.25" customHeight="1" x14ac:dyDescent="0.35">
      <c r="A10" s="66" t="s">
        <v>212</v>
      </c>
      <c r="B10" s="66"/>
      <c r="C10" s="66"/>
      <c r="D10" s="66"/>
    </row>
    <row r="11" spans="1:4" ht="18.75" customHeight="1" x14ac:dyDescent="0.35">
      <c r="A11" s="19" t="s">
        <v>10</v>
      </c>
      <c r="B11" s="19"/>
      <c r="C11" s="19"/>
      <c r="D11" s="19"/>
    </row>
    <row r="12" spans="1:4" ht="34.5" customHeight="1" x14ac:dyDescent="0.35">
      <c r="A12" s="67" t="s">
        <v>40</v>
      </c>
      <c r="B12" s="67"/>
      <c r="C12" s="67"/>
      <c r="D12" s="67"/>
    </row>
    <row r="13" spans="1:4" ht="9" customHeight="1" x14ac:dyDescent="0.35">
      <c r="A13" s="63"/>
      <c r="B13" s="62"/>
      <c r="C13" s="63"/>
      <c r="D13" s="63"/>
    </row>
    <row r="14" spans="1:4" ht="80.25" customHeight="1" x14ac:dyDescent="0.35">
      <c r="A14" s="69" t="s">
        <v>37</v>
      </c>
      <c r="B14" s="69"/>
      <c r="C14" s="69"/>
      <c r="D14" s="69"/>
    </row>
    <row r="15" spans="1:4" ht="173.25" customHeight="1" x14ac:dyDescent="0.35">
      <c r="A15" s="65" t="s">
        <v>280</v>
      </c>
      <c r="B15" s="65"/>
      <c r="C15" s="65"/>
      <c r="D15" s="65"/>
    </row>
    <row r="16" spans="1:4" ht="27.75" customHeight="1" x14ac:dyDescent="0.35">
      <c r="A16" s="66" t="s">
        <v>41</v>
      </c>
      <c r="B16" s="66"/>
      <c r="C16" s="66"/>
      <c r="D16" s="66"/>
    </row>
    <row r="17" spans="1:6" ht="28.5" customHeight="1" x14ac:dyDescent="0.35">
      <c r="A17" s="62"/>
      <c r="B17" s="68" t="s">
        <v>21</v>
      </c>
      <c r="C17" s="68"/>
      <c r="D17" s="62"/>
    </row>
    <row r="18" spans="1:6" ht="13.5" customHeight="1" x14ac:dyDescent="0.35">
      <c r="A18" s="63"/>
      <c r="B18" s="62"/>
      <c r="C18" s="63"/>
      <c r="D18" s="63"/>
    </row>
    <row r="19" spans="1:6" s="7" customFormat="1" x14ac:dyDescent="0.25">
      <c r="A19" s="2" t="s">
        <v>8</v>
      </c>
      <c r="B19" s="2" t="s">
        <v>1</v>
      </c>
      <c r="C19" s="2" t="s">
        <v>2</v>
      </c>
      <c r="D19" s="5" t="s">
        <v>3</v>
      </c>
      <c r="E19" s="71"/>
      <c r="F19" s="12"/>
    </row>
    <row r="20" spans="1:6" s="7" customFormat="1" x14ac:dyDescent="0.25">
      <c r="A20" s="6">
        <v>1</v>
      </c>
      <c r="B20" s="6">
        <v>2</v>
      </c>
      <c r="C20" s="6">
        <v>3</v>
      </c>
      <c r="D20" s="10">
        <v>4</v>
      </c>
      <c r="E20" s="71"/>
      <c r="F20" s="12"/>
    </row>
    <row r="21" spans="1:6" ht="60" x14ac:dyDescent="0.35">
      <c r="A21" s="2">
        <v>1</v>
      </c>
      <c r="B21" s="44" t="s">
        <v>113</v>
      </c>
      <c r="C21" s="52"/>
      <c r="D21" s="52"/>
      <c r="E21" s="71"/>
    </row>
    <row r="22" spans="1:6" ht="46.5" x14ac:dyDescent="0.35">
      <c r="A22" s="2">
        <v>2</v>
      </c>
      <c r="B22" s="1" t="s">
        <v>120</v>
      </c>
      <c r="C22" s="2" t="s">
        <v>22</v>
      </c>
      <c r="D22" s="11" t="s">
        <v>114</v>
      </c>
    </row>
    <row r="23" spans="1:6" ht="93" x14ac:dyDescent="0.35">
      <c r="A23" s="2">
        <v>3</v>
      </c>
      <c r="B23" s="1" t="s">
        <v>105</v>
      </c>
      <c r="C23" s="2" t="s">
        <v>22</v>
      </c>
      <c r="D23" s="11" t="s">
        <v>114</v>
      </c>
    </row>
    <row r="24" spans="1:6" ht="31" x14ac:dyDescent="0.35">
      <c r="A24" s="2">
        <v>4</v>
      </c>
      <c r="B24" s="1" t="s">
        <v>115</v>
      </c>
      <c r="C24" s="2" t="s">
        <v>36</v>
      </c>
      <c r="D24" s="11" t="s">
        <v>116</v>
      </c>
    </row>
    <row r="25" spans="1:6" ht="108.5" x14ac:dyDescent="0.35">
      <c r="A25" s="2">
        <v>5</v>
      </c>
      <c r="B25" s="1" t="s">
        <v>117</v>
      </c>
      <c r="C25" s="2" t="s">
        <v>35</v>
      </c>
      <c r="D25" s="11" t="s">
        <v>118</v>
      </c>
    </row>
    <row r="26" spans="1:6" ht="62" x14ac:dyDescent="0.35">
      <c r="A26" s="2">
        <v>6</v>
      </c>
      <c r="B26" s="55" t="s">
        <v>281</v>
      </c>
      <c r="C26" s="2" t="s">
        <v>9</v>
      </c>
      <c r="D26" s="11" t="s">
        <v>116</v>
      </c>
      <c r="E26" s="14"/>
    </row>
    <row r="27" spans="1:6" ht="93" x14ac:dyDescent="0.35">
      <c r="A27" s="2">
        <v>7</v>
      </c>
      <c r="B27" s="9" t="s">
        <v>121</v>
      </c>
      <c r="C27" s="16" t="s">
        <v>30</v>
      </c>
      <c r="D27" s="17">
        <v>3</v>
      </c>
      <c r="E27" s="58"/>
    </row>
    <row r="28" spans="1:6" ht="170.5" x14ac:dyDescent="0.35">
      <c r="A28" s="2">
        <v>8</v>
      </c>
      <c r="B28" s="1" t="s">
        <v>122</v>
      </c>
      <c r="C28" s="6" t="s">
        <v>9</v>
      </c>
      <c r="D28" s="11" t="s">
        <v>119</v>
      </c>
      <c r="E28" s="58"/>
    </row>
    <row r="29" spans="1:6" ht="31" x14ac:dyDescent="0.35">
      <c r="A29" s="2">
        <v>9</v>
      </c>
      <c r="B29" s="55" t="s">
        <v>124</v>
      </c>
      <c r="C29" s="54" t="s">
        <v>9</v>
      </c>
      <c r="D29" s="11" t="s">
        <v>119</v>
      </c>
      <c r="E29" s="58"/>
    </row>
    <row r="30" spans="1:6" ht="108.5" x14ac:dyDescent="0.35">
      <c r="A30" s="2">
        <v>10</v>
      </c>
      <c r="B30" s="1" t="s">
        <v>199</v>
      </c>
      <c r="C30" s="6" t="s">
        <v>35</v>
      </c>
      <c r="D30" s="6">
        <f>0.56+0.012</f>
        <v>0.57200000000000006</v>
      </c>
      <c r="E30" s="58"/>
    </row>
    <row r="31" spans="1:6" x14ac:dyDescent="0.35">
      <c r="A31" s="2">
        <v>11</v>
      </c>
      <c r="B31" s="48" t="s">
        <v>193</v>
      </c>
      <c r="C31" s="6"/>
      <c r="D31" s="10"/>
    </row>
    <row r="32" spans="1:6" ht="60" x14ac:dyDescent="0.35">
      <c r="A32" s="2">
        <v>12</v>
      </c>
      <c r="B32" s="44" t="s">
        <v>123</v>
      </c>
      <c r="C32" s="51"/>
      <c r="D32" s="51"/>
    </row>
    <row r="33" spans="1:5" ht="46.5" x14ac:dyDescent="0.35">
      <c r="A33" s="2">
        <v>13</v>
      </c>
      <c r="B33" s="1" t="s">
        <v>120</v>
      </c>
      <c r="C33" s="2" t="s">
        <v>22</v>
      </c>
      <c r="D33" s="11" t="s">
        <v>114</v>
      </c>
      <c r="E33" s="59"/>
    </row>
    <row r="34" spans="1:5" ht="93" x14ac:dyDescent="0.35">
      <c r="A34" s="2">
        <v>14</v>
      </c>
      <c r="B34" s="1" t="s">
        <v>105</v>
      </c>
      <c r="C34" s="2" t="s">
        <v>22</v>
      </c>
      <c r="D34" s="11" t="s">
        <v>114</v>
      </c>
    </row>
    <row r="35" spans="1:5" ht="31" x14ac:dyDescent="0.35">
      <c r="A35" s="2">
        <v>15</v>
      </c>
      <c r="B35" s="1" t="s">
        <v>115</v>
      </c>
      <c r="C35" s="2" t="s">
        <v>36</v>
      </c>
      <c r="D35" s="11" t="s">
        <v>116</v>
      </c>
    </row>
    <row r="36" spans="1:5" ht="108.5" x14ac:dyDescent="0.35">
      <c r="A36" s="2">
        <v>16</v>
      </c>
      <c r="B36" s="1" t="s">
        <v>117</v>
      </c>
      <c r="C36" s="2" t="s">
        <v>35</v>
      </c>
      <c r="D36" s="11" t="s">
        <v>118</v>
      </c>
    </row>
    <row r="37" spans="1:5" ht="62" x14ac:dyDescent="0.35">
      <c r="A37" s="2">
        <v>17</v>
      </c>
      <c r="B37" s="1" t="s">
        <v>281</v>
      </c>
      <c r="C37" s="2" t="s">
        <v>9</v>
      </c>
      <c r="D37" s="11" t="s">
        <v>116</v>
      </c>
    </row>
    <row r="38" spans="1:5" ht="93" x14ac:dyDescent="0.35">
      <c r="A38" s="2">
        <v>18</v>
      </c>
      <c r="B38" s="9" t="s">
        <v>121</v>
      </c>
      <c r="C38" s="16" t="s">
        <v>30</v>
      </c>
      <c r="D38" s="17">
        <v>3</v>
      </c>
    </row>
    <row r="39" spans="1:5" ht="170.5" x14ac:dyDescent="0.35">
      <c r="A39" s="2">
        <v>19</v>
      </c>
      <c r="B39" s="1" t="s">
        <v>122</v>
      </c>
      <c r="C39" s="6" t="s">
        <v>9</v>
      </c>
      <c r="D39" s="11" t="s">
        <v>119</v>
      </c>
      <c r="E39" s="58"/>
    </row>
    <row r="40" spans="1:5" ht="31" x14ac:dyDescent="0.35">
      <c r="A40" s="2">
        <v>20</v>
      </c>
      <c r="B40" s="55" t="s">
        <v>196</v>
      </c>
      <c r="C40" s="54" t="s">
        <v>9</v>
      </c>
      <c r="D40" s="11" t="s">
        <v>119</v>
      </c>
      <c r="E40" s="58"/>
    </row>
    <row r="41" spans="1:5" ht="108.5" x14ac:dyDescent="0.35">
      <c r="A41" s="2">
        <v>21</v>
      </c>
      <c r="B41" s="1" t="s">
        <v>199</v>
      </c>
      <c r="C41" s="6" t="s">
        <v>35</v>
      </c>
      <c r="D41" s="6">
        <f>0.56+0.012</f>
        <v>0.57200000000000006</v>
      </c>
      <c r="E41" s="58"/>
    </row>
    <row r="42" spans="1:5" x14ac:dyDescent="0.35">
      <c r="A42" s="2">
        <v>22</v>
      </c>
      <c r="B42" s="48" t="s">
        <v>193</v>
      </c>
    </row>
    <row r="43" spans="1:5" ht="52.5" customHeight="1" x14ac:dyDescent="0.35">
      <c r="A43" s="2">
        <v>23</v>
      </c>
      <c r="B43" s="44" t="s">
        <v>126</v>
      </c>
      <c r="C43" s="6"/>
      <c r="D43" s="10"/>
    </row>
    <row r="44" spans="1:5" ht="108" customHeight="1" x14ac:dyDescent="0.35">
      <c r="A44" s="2">
        <v>24</v>
      </c>
      <c r="B44" s="1" t="s">
        <v>101</v>
      </c>
      <c r="C44" s="2" t="s">
        <v>102</v>
      </c>
      <c r="D44" s="10">
        <v>1</v>
      </c>
    </row>
    <row r="45" spans="1:5" ht="48" customHeight="1" x14ac:dyDescent="0.35">
      <c r="A45" s="2">
        <v>25</v>
      </c>
      <c r="B45" s="1" t="s">
        <v>103</v>
      </c>
      <c r="C45" s="2" t="s">
        <v>22</v>
      </c>
      <c r="D45" s="11" t="s">
        <v>104</v>
      </c>
    </row>
    <row r="46" spans="1:5" ht="96" customHeight="1" x14ac:dyDescent="0.35">
      <c r="A46" s="2">
        <v>26</v>
      </c>
      <c r="B46" s="1" t="s">
        <v>129</v>
      </c>
      <c r="C46" s="2" t="s">
        <v>22</v>
      </c>
      <c r="D46" s="11" t="s">
        <v>104</v>
      </c>
    </row>
    <row r="47" spans="1:5" ht="45" customHeight="1" x14ac:dyDescent="0.35">
      <c r="A47" s="2">
        <v>27</v>
      </c>
      <c r="B47" s="1" t="s">
        <v>106</v>
      </c>
      <c r="C47" s="2" t="s">
        <v>36</v>
      </c>
      <c r="D47" s="11" t="s">
        <v>107</v>
      </c>
    </row>
    <row r="48" spans="1:5" ht="107.25" customHeight="1" x14ac:dyDescent="0.35">
      <c r="A48" s="2">
        <v>28</v>
      </c>
      <c r="B48" s="1" t="s">
        <v>130</v>
      </c>
      <c r="C48" s="2" t="s">
        <v>35</v>
      </c>
      <c r="D48" s="11" t="s">
        <v>108</v>
      </c>
    </row>
    <row r="49" spans="1:5" ht="81.75" customHeight="1" x14ac:dyDescent="0.35">
      <c r="A49" s="2">
        <v>29</v>
      </c>
      <c r="B49" s="55" t="s">
        <v>282</v>
      </c>
      <c r="C49" s="2" t="s">
        <v>9</v>
      </c>
      <c r="D49" s="11" t="s">
        <v>107</v>
      </c>
    </row>
    <row r="50" spans="1:5" ht="96.75" customHeight="1" x14ac:dyDescent="0.35">
      <c r="A50" s="2">
        <v>30</v>
      </c>
      <c r="B50" s="9" t="s">
        <v>33</v>
      </c>
      <c r="C50" s="16" t="s">
        <v>30</v>
      </c>
      <c r="D50" s="17">
        <v>3</v>
      </c>
    </row>
    <row r="51" spans="1:5" ht="170.5" x14ac:dyDescent="0.35">
      <c r="A51" s="2">
        <v>31</v>
      </c>
      <c r="B51" s="55" t="s">
        <v>127</v>
      </c>
      <c r="C51" s="49" t="s">
        <v>9</v>
      </c>
      <c r="D51" s="57">
        <v>254</v>
      </c>
    </row>
    <row r="52" spans="1:5" ht="31" x14ac:dyDescent="0.35">
      <c r="A52" s="2">
        <v>32</v>
      </c>
      <c r="B52" s="55" t="s">
        <v>128</v>
      </c>
      <c r="C52" s="54" t="s">
        <v>9</v>
      </c>
      <c r="D52" s="57">
        <v>254</v>
      </c>
    </row>
    <row r="53" spans="1:5" ht="124" x14ac:dyDescent="0.35">
      <c r="A53" s="2">
        <v>33</v>
      </c>
      <c r="B53" s="55" t="s">
        <v>200</v>
      </c>
      <c r="C53" s="49" t="s">
        <v>35</v>
      </c>
      <c r="D53" s="49">
        <f>7.112+0.077</f>
        <v>7.1890000000000001</v>
      </c>
    </row>
    <row r="54" spans="1:5" ht="26.25" customHeight="1" x14ac:dyDescent="0.35">
      <c r="A54" s="2">
        <v>34</v>
      </c>
      <c r="B54" s="48" t="s">
        <v>193</v>
      </c>
      <c r="C54" s="6"/>
      <c r="D54" s="10"/>
    </row>
    <row r="55" spans="1:5" ht="51" customHeight="1" x14ac:dyDescent="0.35">
      <c r="A55" s="2">
        <v>35</v>
      </c>
      <c r="B55" s="44" t="s">
        <v>133</v>
      </c>
      <c r="C55" s="52"/>
      <c r="D55" s="52"/>
    </row>
    <row r="56" spans="1:5" ht="119.25" customHeight="1" x14ac:dyDescent="0.35">
      <c r="A56" s="2">
        <v>36</v>
      </c>
      <c r="B56" s="1" t="s">
        <v>134</v>
      </c>
      <c r="C56" s="2" t="s">
        <v>102</v>
      </c>
      <c r="D56" s="10">
        <v>1</v>
      </c>
      <c r="E56" s="64"/>
    </row>
    <row r="57" spans="1:5" ht="46.5" x14ac:dyDescent="0.35">
      <c r="A57" s="2">
        <v>37</v>
      </c>
      <c r="B57" s="1" t="s">
        <v>103</v>
      </c>
      <c r="C57" s="2" t="s">
        <v>22</v>
      </c>
      <c r="D57" s="11" t="s">
        <v>104</v>
      </c>
    </row>
    <row r="58" spans="1:5" ht="93" x14ac:dyDescent="0.35">
      <c r="A58" s="2">
        <v>38</v>
      </c>
      <c r="B58" s="1" t="s">
        <v>105</v>
      </c>
      <c r="C58" s="2" t="s">
        <v>22</v>
      </c>
      <c r="D58" s="11" t="s">
        <v>104</v>
      </c>
    </row>
    <row r="59" spans="1:5" ht="62" x14ac:dyDescent="0.35">
      <c r="A59" s="2">
        <v>39</v>
      </c>
      <c r="B59" s="55" t="s">
        <v>197</v>
      </c>
      <c r="C59" s="2" t="s">
        <v>36</v>
      </c>
      <c r="D59" s="11" t="s">
        <v>135</v>
      </c>
    </row>
    <row r="60" spans="1:5" ht="108.5" x14ac:dyDescent="0.35">
      <c r="A60" s="2">
        <v>40</v>
      </c>
      <c r="B60" s="1" t="s">
        <v>136</v>
      </c>
      <c r="C60" s="2" t="s">
        <v>35</v>
      </c>
      <c r="D60" s="11" t="s">
        <v>137</v>
      </c>
    </row>
    <row r="61" spans="1:5" ht="93" x14ac:dyDescent="0.35">
      <c r="A61" s="2">
        <v>41</v>
      </c>
      <c r="B61" s="55" t="s">
        <v>283</v>
      </c>
      <c r="C61" s="2" t="s">
        <v>9</v>
      </c>
      <c r="D61" s="11" t="s">
        <v>135</v>
      </c>
      <c r="E61" s="14"/>
    </row>
    <row r="62" spans="1:5" ht="93" x14ac:dyDescent="0.35">
      <c r="A62" s="2">
        <v>42</v>
      </c>
      <c r="B62" s="9" t="s">
        <v>33</v>
      </c>
      <c r="C62" s="16" t="s">
        <v>30</v>
      </c>
      <c r="D62" s="17">
        <v>3</v>
      </c>
      <c r="E62" s="58"/>
    </row>
    <row r="63" spans="1:5" ht="201.5" x14ac:dyDescent="0.35">
      <c r="A63" s="2">
        <v>43</v>
      </c>
      <c r="B63" s="55" t="s">
        <v>138</v>
      </c>
      <c r="C63" s="49" t="s">
        <v>9</v>
      </c>
      <c r="D63" s="57">
        <v>320</v>
      </c>
      <c r="E63" s="58"/>
    </row>
    <row r="64" spans="1:5" ht="46.5" x14ac:dyDescent="0.35">
      <c r="A64" s="2">
        <v>44</v>
      </c>
      <c r="B64" s="55" t="s">
        <v>139</v>
      </c>
      <c r="C64" s="54" t="s">
        <v>9</v>
      </c>
      <c r="D64" s="57">
        <v>320</v>
      </c>
      <c r="E64" s="58"/>
    </row>
    <row r="65" spans="1:5" ht="108.5" x14ac:dyDescent="0.35">
      <c r="A65" s="2">
        <v>45</v>
      </c>
      <c r="B65" s="55" t="s">
        <v>201</v>
      </c>
      <c r="C65" s="49" t="s">
        <v>35</v>
      </c>
      <c r="D65" s="49">
        <f>8.96+0.098</f>
        <v>9.0580000000000016</v>
      </c>
      <c r="E65" s="58"/>
    </row>
    <row r="66" spans="1:5" ht="23.25" customHeight="1" x14ac:dyDescent="0.35">
      <c r="A66" s="2">
        <v>46</v>
      </c>
      <c r="B66" s="48" t="s">
        <v>284</v>
      </c>
      <c r="C66" s="6"/>
      <c r="D66" s="10"/>
    </row>
    <row r="67" spans="1:5" ht="54.75" customHeight="1" x14ac:dyDescent="0.35">
      <c r="A67" s="2">
        <v>47</v>
      </c>
      <c r="B67" s="44" t="s">
        <v>141</v>
      </c>
      <c r="C67" s="51"/>
      <c r="D67" s="51"/>
    </row>
    <row r="68" spans="1:5" ht="108.5" x14ac:dyDescent="0.35">
      <c r="A68" s="2">
        <v>48</v>
      </c>
      <c r="B68" s="1" t="s">
        <v>142</v>
      </c>
      <c r="C68" s="2" t="s">
        <v>109</v>
      </c>
      <c r="D68" s="10">
        <v>1</v>
      </c>
      <c r="E68" s="59"/>
    </row>
    <row r="69" spans="1:5" ht="46.5" x14ac:dyDescent="0.35">
      <c r="A69" s="2">
        <v>49</v>
      </c>
      <c r="B69" s="1" t="s">
        <v>143</v>
      </c>
      <c r="C69" s="2" t="s">
        <v>22</v>
      </c>
      <c r="D69" s="11" t="s">
        <v>144</v>
      </c>
    </row>
    <row r="70" spans="1:5" ht="93" x14ac:dyDescent="0.35">
      <c r="A70" s="2">
        <v>50</v>
      </c>
      <c r="B70" s="1" t="s">
        <v>105</v>
      </c>
      <c r="C70" s="2" t="s">
        <v>22</v>
      </c>
      <c r="D70" s="11" t="s">
        <v>144</v>
      </c>
    </row>
    <row r="71" spans="1:5" ht="31" x14ac:dyDescent="0.35">
      <c r="A71" s="2">
        <v>51</v>
      </c>
      <c r="B71" s="1" t="s">
        <v>110</v>
      </c>
      <c r="C71" s="2" t="s">
        <v>36</v>
      </c>
      <c r="D71" s="11" t="s">
        <v>111</v>
      </c>
    </row>
    <row r="72" spans="1:5" ht="108.5" x14ac:dyDescent="0.35">
      <c r="A72" s="2">
        <v>52</v>
      </c>
      <c r="B72" s="1" t="s">
        <v>145</v>
      </c>
      <c r="C72" s="2" t="s">
        <v>35</v>
      </c>
      <c r="D72" s="11" t="s">
        <v>112</v>
      </c>
    </row>
    <row r="73" spans="1:5" ht="62" x14ac:dyDescent="0.35">
      <c r="A73" s="2">
        <v>53</v>
      </c>
      <c r="B73" s="55" t="s">
        <v>285</v>
      </c>
      <c r="C73" s="2" t="s">
        <v>9</v>
      </c>
      <c r="D73" s="11" t="s">
        <v>111</v>
      </c>
    </row>
    <row r="74" spans="1:5" ht="93" x14ac:dyDescent="0.35">
      <c r="A74" s="2">
        <v>54</v>
      </c>
      <c r="B74" s="9" t="s">
        <v>33</v>
      </c>
      <c r="C74" s="16" t="s">
        <v>30</v>
      </c>
      <c r="D74" s="17">
        <v>3</v>
      </c>
      <c r="E74" s="58"/>
    </row>
    <row r="75" spans="1:5" ht="201.5" x14ac:dyDescent="0.35">
      <c r="A75" s="2">
        <v>55</v>
      </c>
      <c r="B75" s="55" t="s">
        <v>147</v>
      </c>
      <c r="C75" s="49" t="s">
        <v>9</v>
      </c>
      <c r="D75" s="57">
        <v>96</v>
      </c>
      <c r="E75" s="58"/>
    </row>
    <row r="76" spans="1:5" ht="46.5" x14ac:dyDescent="0.35">
      <c r="A76" s="2">
        <v>56</v>
      </c>
      <c r="B76" s="55" t="s">
        <v>146</v>
      </c>
      <c r="C76" s="54" t="s">
        <v>9</v>
      </c>
      <c r="D76" s="57">
        <v>96</v>
      </c>
      <c r="E76" s="58"/>
    </row>
    <row r="77" spans="1:5" ht="108.5" x14ac:dyDescent="0.35">
      <c r="A77" s="2">
        <v>57</v>
      </c>
      <c r="B77" s="55" t="s">
        <v>202</v>
      </c>
      <c r="C77" s="49" t="s">
        <v>35</v>
      </c>
      <c r="D77" s="49">
        <f>2.688+0.029</f>
        <v>2.7170000000000001</v>
      </c>
      <c r="E77" s="58"/>
    </row>
    <row r="78" spans="1:5" ht="32.25" customHeight="1" x14ac:dyDescent="0.35">
      <c r="A78" s="2">
        <v>58</v>
      </c>
      <c r="B78" s="48" t="s">
        <v>140</v>
      </c>
      <c r="C78" s="6"/>
      <c r="D78" s="10"/>
    </row>
    <row r="79" spans="1:5" ht="45.75" customHeight="1" x14ac:dyDescent="0.35">
      <c r="A79" s="2">
        <v>59</v>
      </c>
      <c r="B79" s="44" t="s">
        <v>148</v>
      </c>
      <c r="C79" s="6"/>
      <c r="D79" s="10"/>
    </row>
    <row r="80" spans="1:5" ht="111" customHeight="1" x14ac:dyDescent="0.35">
      <c r="A80" s="2">
        <v>60</v>
      </c>
      <c r="B80" s="1" t="s">
        <v>149</v>
      </c>
      <c r="C80" s="2" t="s">
        <v>150</v>
      </c>
      <c r="D80" s="10">
        <v>1</v>
      </c>
    </row>
    <row r="81" spans="1:6" ht="45.75" customHeight="1" x14ac:dyDescent="0.35">
      <c r="A81" s="2">
        <v>61</v>
      </c>
      <c r="B81" s="1" t="s">
        <v>131</v>
      </c>
      <c r="C81" s="2" t="s">
        <v>22</v>
      </c>
      <c r="D81" s="11" t="s">
        <v>132</v>
      </c>
    </row>
    <row r="82" spans="1:6" ht="98.25" customHeight="1" x14ac:dyDescent="0.35">
      <c r="A82" s="2">
        <v>62</v>
      </c>
      <c r="B82" s="1" t="s">
        <v>105</v>
      </c>
      <c r="C82" s="2" t="s">
        <v>22</v>
      </c>
      <c r="D82" s="11" t="s">
        <v>132</v>
      </c>
    </row>
    <row r="83" spans="1:6" ht="51.75" customHeight="1" x14ac:dyDescent="0.35">
      <c r="A83" s="2">
        <v>63</v>
      </c>
      <c r="B83" s="1" t="s">
        <v>152</v>
      </c>
      <c r="C83" s="2" t="s">
        <v>36</v>
      </c>
      <c r="D83" s="11" t="s">
        <v>151</v>
      </c>
    </row>
    <row r="84" spans="1:6" ht="111" customHeight="1" x14ac:dyDescent="0.35">
      <c r="A84" s="2">
        <v>64</v>
      </c>
      <c r="B84" s="1" t="s">
        <v>153</v>
      </c>
      <c r="C84" s="2" t="s">
        <v>35</v>
      </c>
      <c r="D84" s="11" t="s">
        <v>154</v>
      </c>
    </row>
    <row r="85" spans="1:6" ht="78.75" customHeight="1" x14ac:dyDescent="0.35">
      <c r="A85" s="2">
        <v>65</v>
      </c>
      <c r="B85" s="55" t="s">
        <v>286</v>
      </c>
      <c r="C85" s="2" t="s">
        <v>9</v>
      </c>
      <c r="D85" s="11" t="s">
        <v>151</v>
      </c>
    </row>
    <row r="86" spans="1:6" ht="94.5" customHeight="1" x14ac:dyDescent="0.35">
      <c r="A86" s="2">
        <v>66</v>
      </c>
      <c r="B86" s="9" t="s">
        <v>33</v>
      </c>
      <c r="C86" s="16" t="s">
        <v>30</v>
      </c>
      <c r="D86" s="17">
        <v>3</v>
      </c>
    </row>
    <row r="87" spans="1:6" ht="201.5" x14ac:dyDescent="0.35">
      <c r="A87" s="2">
        <v>67</v>
      </c>
      <c r="B87" s="55" t="s">
        <v>155</v>
      </c>
      <c r="C87" s="49" t="s">
        <v>9</v>
      </c>
      <c r="D87" s="57">
        <v>62</v>
      </c>
    </row>
    <row r="88" spans="1:6" ht="46.5" x14ac:dyDescent="0.35">
      <c r="A88" s="2">
        <v>68</v>
      </c>
      <c r="B88" s="55" t="s">
        <v>156</v>
      </c>
      <c r="C88" s="54" t="s">
        <v>9</v>
      </c>
      <c r="D88" s="57">
        <v>62</v>
      </c>
    </row>
    <row r="89" spans="1:6" ht="108.5" x14ac:dyDescent="0.35">
      <c r="A89" s="2">
        <v>69</v>
      </c>
      <c r="B89" s="55" t="s">
        <v>203</v>
      </c>
      <c r="C89" s="49" t="s">
        <v>35</v>
      </c>
      <c r="D89" s="49">
        <f>1.736+0.019</f>
        <v>1.7549999999999999</v>
      </c>
    </row>
    <row r="90" spans="1:6" ht="32.25" customHeight="1" x14ac:dyDescent="0.35">
      <c r="A90" s="2">
        <v>70</v>
      </c>
      <c r="B90" s="48" t="s">
        <v>277</v>
      </c>
      <c r="C90" s="6"/>
      <c r="D90" s="10"/>
    </row>
    <row r="91" spans="1:6" s="46" customFormat="1" ht="45" x14ac:dyDescent="0.35">
      <c r="A91" s="2">
        <v>71</v>
      </c>
      <c r="B91" s="56" t="s">
        <v>157</v>
      </c>
      <c r="C91" s="53"/>
      <c r="D91" s="53"/>
      <c r="E91" s="60"/>
      <c r="F91" s="45"/>
    </row>
    <row r="92" spans="1:6" s="46" customFormat="1" ht="108.5" x14ac:dyDescent="0.35">
      <c r="A92" s="2">
        <v>72</v>
      </c>
      <c r="B92" s="1" t="s">
        <v>149</v>
      </c>
      <c r="C92" s="2" t="s">
        <v>150</v>
      </c>
      <c r="D92" s="10">
        <v>1</v>
      </c>
      <c r="E92" s="60"/>
      <c r="F92" s="45"/>
    </row>
    <row r="93" spans="1:6" s="46" customFormat="1" ht="46.5" x14ac:dyDescent="0.35">
      <c r="A93" s="2">
        <v>73</v>
      </c>
      <c r="B93" s="1" t="s">
        <v>131</v>
      </c>
      <c r="C93" s="2" t="s">
        <v>22</v>
      </c>
      <c r="D93" s="11" t="s">
        <v>132</v>
      </c>
      <c r="E93" s="60"/>
      <c r="F93" s="45"/>
    </row>
    <row r="94" spans="1:6" s="46" customFormat="1" ht="93" x14ac:dyDescent="0.35">
      <c r="A94" s="2">
        <v>74</v>
      </c>
      <c r="B94" s="1" t="s">
        <v>105</v>
      </c>
      <c r="C94" s="2" t="s">
        <v>22</v>
      </c>
      <c r="D94" s="11" t="s">
        <v>132</v>
      </c>
      <c r="E94" s="60"/>
      <c r="F94" s="45"/>
    </row>
    <row r="95" spans="1:6" s="46" customFormat="1" ht="31" x14ac:dyDescent="0.35">
      <c r="A95" s="2">
        <v>75</v>
      </c>
      <c r="B95" s="1" t="s">
        <v>152</v>
      </c>
      <c r="C95" s="2" t="s">
        <v>36</v>
      </c>
      <c r="D95" s="11" t="s">
        <v>151</v>
      </c>
      <c r="E95" s="47"/>
      <c r="F95" s="45"/>
    </row>
    <row r="96" spans="1:6" s="46" customFormat="1" ht="108.5" x14ac:dyDescent="0.35">
      <c r="A96" s="2">
        <v>76</v>
      </c>
      <c r="B96" s="1" t="s">
        <v>153</v>
      </c>
      <c r="C96" s="2" t="s">
        <v>35</v>
      </c>
      <c r="D96" s="11" t="s">
        <v>154</v>
      </c>
      <c r="E96" s="47"/>
      <c r="F96" s="45"/>
    </row>
    <row r="97" spans="1:6" s="46" customFormat="1" ht="62" x14ac:dyDescent="0.35">
      <c r="A97" s="2">
        <v>77</v>
      </c>
      <c r="B97" s="55" t="s">
        <v>286</v>
      </c>
      <c r="C97" s="2" t="s">
        <v>9</v>
      </c>
      <c r="D97" s="11" t="s">
        <v>151</v>
      </c>
      <c r="E97" s="60"/>
      <c r="F97" s="45"/>
    </row>
    <row r="98" spans="1:6" s="46" customFormat="1" ht="93" x14ac:dyDescent="0.35">
      <c r="A98" s="2">
        <v>78</v>
      </c>
      <c r="B98" s="9" t="s">
        <v>33</v>
      </c>
      <c r="C98" s="16" t="s">
        <v>30</v>
      </c>
      <c r="D98" s="17">
        <v>3</v>
      </c>
      <c r="E98" s="60"/>
      <c r="F98" s="45"/>
    </row>
    <row r="99" spans="1:6" s="46" customFormat="1" ht="201.5" x14ac:dyDescent="0.35">
      <c r="A99" s="2">
        <v>79</v>
      </c>
      <c r="B99" s="55" t="s">
        <v>155</v>
      </c>
      <c r="C99" s="49" t="s">
        <v>9</v>
      </c>
      <c r="D99" s="57">
        <v>62</v>
      </c>
      <c r="E99" s="60"/>
      <c r="F99" s="45"/>
    </row>
    <row r="100" spans="1:6" s="46" customFormat="1" ht="46.5" x14ac:dyDescent="0.35">
      <c r="A100" s="2">
        <v>80</v>
      </c>
      <c r="B100" s="55" t="s">
        <v>156</v>
      </c>
      <c r="C100" s="54" t="s">
        <v>9</v>
      </c>
      <c r="D100" s="57">
        <v>62</v>
      </c>
      <c r="E100" s="60"/>
      <c r="F100" s="45"/>
    </row>
    <row r="101" spans="1:6" s="46" customFormat="1" ht="108.5" x14ac:dyDescent="0.35">
      <c r="A101" s="2">
        <v>81</v>
      </c>
      <c r="B101" s="55" t="s">
        <v>203</v>
      </c>
      <c r="C101" s="49" t="s">
        <v>35</v>
      </c>
      <c r="D101" s="49">
        <f>1.736+0.019</f>
        <v>1.7549999999999999</v>
      </c>
      <c r="E101" s="60"/>
      <c r="F101" s="45"/>
    </row>
    <row r="102" spans="1:6" s="46" customFormat="1" x14ac:dyDescent="0.35">
      <c r="A102" s="2">
        <v>82</v>
      </c>
      <c r="B102" s="48" t="s">
        <v>140</v>
      </c>
      <c r="C102" s="49"/>
      <c r="D102" s="50"/>
      <c r="E102" s="60"/>
      <c r="F102" s="45"/>
    </row>
    <row r="103" spans="1:6" ht="60.75" customHeight="1" x14ac:dyDescent="0.35">
      <c r="A103" s="2">
        <v>83</v>
      </c>
      <c r="B103" s="44" t="s">
        <v>160</v>
      </c>
      <c r="C103" s="44"/>
      <c r="D103" s="44"/>
    </row>
    <row r="104" spans="1:6" ht="62" x14ac:dyDescent="0.35">
      <c r="A104" s="2">
        <v>84</v>
      </c>
      <c r="B104" s="55" t="s">
        <v>287</v>
      </c>
      <c r="C104" s="2" t="s">
        <v>9</v>
      </c>
      <c r="D104" s="5">
        <v>18</v>
      </c>
    </row>
    <row r="105" spans="1:6" ht="93" x14ac:dyDescent="0.35">
      <c r="A105" s="2">
        <v>85</v>
      </c>
      <c r="B105" s="9" t="s">
        <v>33</v>
      </c>
      <c r="C105" s="16" t="s">
        <v>30</v>
      </c>
      <c r="D105" s="18">
        <v>3</v>
      </c>
    </row>
    <row r="106" spans="1:6" ht="201.5" x14ac:dyDescent="0.35">
      <c r="A106" s="2">
        <v>86</v>
      </c>
      <c r="B106" s="55" t="s">
        <v>158</v>
      </c>
      <c r="C106" s="49" t="s">
        <v>9</v>
      </c>
      <c r="D106" s="57">
        <v>18</v>
      </c>
    </row>
    <row r="107" spans="1:6" ht="46.5" x14ac:dyDescent="0.35">
      <c r="A107" s="2">
        <v>87</v>
      </c>
      <c r="B107" s="55" t="s">
        <v>159</v>
      </c>
      <c r="C107" s="54" t="s">
        <v>9</v>
      </c>
      <c r="D107" s="57">
        <v>18</v>
      </c>
    </row>
    <row r="108" spans="1:6" ht="108.5" x14ac:dyDescent="0.35">
      <c r="A108" s="2">
        <v>88</v>
      </c>
      <c r="B108" s="55" t="s">
        <v>204</v>
      </c>
      <c r="C108" s="49" t="s">
        <v>35</v>
      </c>
      <c r="D108" s="49">
        <f>0.504+0.005</f>
        <v>0.50900000000000001</v>
      </c>
    </row>
    <row r="109" spans="1:6" ht="18.75" customHeight="1" x14ac:dyDescent="0.35">
      <c r="A109" s="2">
        <v>89</v>
      </c>
      <c r="B109" s="48" t="s">
        <v>288</v>
      </c>
      <c r="C109" s="6"/>
      <c r="D109" s="10"/>
    </row>
    <row r="110" spans="1:6" ht="60" x14ac:dyDescent="0.35">
      <c r="A110" s="2">
        <v>90</v>
      </c>
      <c r="B110" s="44" t="s">
        <v>161</v>
      </c>
      <c r="C110" s="51"/>
      <c r="D110" s="51"/>
    </row>
    <row r="111" spans="1:6" ht="62" x14ac:dyDescent="0.35">
      <c r="A111" s="2">
        <v>91</v>
      </c>
      <c r="B111" s="55" t="s">
        <v>287</v>
      </c>
      <c r="C111" s="2" t="s">
        <v>9</v>
      </c>
      <c r="D111" s="5">
        <v>18</v>
      </c>
    </row>
    <row r="112" spans="1:6" ht="93" x14ac:dyDescent="0.35">
      <c r="A112" s="2">
        <v>92</v>
      </c>
      <c r="B112" s="9" t="s">
        <v>33</v>
      </c>
      <c r="C112" s="16" t="s">
        <v>30</v>
      </c>
      <c r="D112" s="18">
        <v>3</v>
      </c>
    </row>
    <row r="113" spans="1:4" ht="201.5" x14ac:dyDescent="0.35">
      <c r="A113" s="2">
        <v>93</v>
      </c>
      <c r="B113" s="55" t="s">
        <v>158</v>
      </c>
      <c r="C113" s="49" t="s">
        <v>9</v>
      </c>
      <c r="D113" s="57">
        <v>18</v>
      </c>
    </row>
    <row r="114" spans="1:4" ht="46.5" x14ac:dyDescent="0.35">
      <c r="A114" s="2">
        <v>94</v>
      </c>
      <c r="B114" s="55" t="s">
        <v>159</v>
      </c>
      <c r="C114" s="54" t="s">
        <v>9</v>
      </c>
      <c r="D114" s="57">
        <v>18</v>
      </c>
    </row>
    <row r="115" spans="1:4" ht="108.5" x14ac:dyDescent="0.35">
      <c r="A115" s="2">
        <v>95</v>
      </c>
      <c r="B115" s="55" t="s">
        <v>204</v>
      </c>
      <c r="C115" s="49" t="s">
        <v>35</v>
      </c>
      <c r="D115" s="49">
        <f>0.504+0.005</f>
        <v>0.50900000000000001</v>
      </c>
    </row>
    <row r="116" spans="1:4" x14ac:dyDescent="0.35">
      <c r="A116" s="2">
        <v>96</v>
      </c>
      <c r="B116" s="48" t="s">
        <v>288</v>
      </c>
      <c r="C116" s="6"/>
      <c r="D116" s="10"/>
    </row>
    <row r="117" spans="1:4" ht="60" x14ac:dyDescent="0.35">
      <c r="A117" s="2">
        <v>97</v>
      </c>
      <c r="B117" s="44" t="s">
        <v>162</v>
      </c>
      <c r="C117" s="6"/>
      <c r="D117" s="10"/>
    </row>
    <row r="118" spans="1:4" ht="62" x14ac:dyDescent="0.35">
      <c r="A118" s="2">
        <v>98</v>
      </c>
      <c r="B118" s="55" t="s">
        <v>287</v>
      </c>
      <c r="C118" s="2" t="s">
        <v>9</v>
      </c>
      <c r="D118" s="5">
        <v>18</v>
      </c>
    </row>
    <row r="119" spans="1:4" ht="93" x14ac:dyDescent="0.35">
      <c r="A119" s="2">
        <v>99</v>
      </c>
      <c r="B119" s="9" t="s">
        <v>33</v>
      </c>
      <c r="C119" s="16" t="s">
        <v>30</v>
      </c>
      <c r="D119" s="18">
        <v>3</v>
      </c>
    </row>
    <row r="120" spans="1:4" ht="201.5" x14ac:dyDescent="0.35">
      <c r="A120" s="2">
        <v>100</v>
      </c>
      <c r="B120" s="55" t="s">
        <v>158</v>
      </c>
      <c r="C120" s="49" t="s">
        <v>9</v>
      </c>
      <c r="D120" s="57">
        <v>18</v>
      </c>
    </row>
    <row r="121" spans="1:4" ht="46.5" x14ac:dyDescent="0.35">
      <c r="A121" s="2">
        <v>101</v>
      </c>
      <c r="B121" s="55" t="s">
        <v>159</v>
      </c>
      <c r="C121" s="54" t="s">
        <v>9</v>
      </c>
      <c r="D121" s="57">
        <v>18</v>
      </c>
    </row>
    <row r="122" spans="1:4" ht="108.5" x14ac:dyDescent="0.35">
      <c r="A122" s="2">
        <v>102</v>
      </c>
      <c r="B122" s="55" t="s">
        <v>204</v>
      </c>
      <c r="C122" s="49" t="s">
        <v>35</v>
      </c>
      <c r="D122" s="49">
        <f>0.504+0.005</f>
        <v>0.50900000000000001</v>
      </c>
    </row>
    <row r="123" spans="1:4" x14ac:dyDescent="0.35">
      <c r="A123" s="2">
        <v>103</v>
      </c>
      <c r="B123" s="48" t="s">
        <v>288</v>
      </c>
      <c r="C123" s="6"/>
      <c r="D123" s="10"/>
    </row>
    <row r="124" spans="1:4" ht="45" x14ac:dyDescent="0.35">
      <c r="A124" s="2">
        <v>104</v>
      </c>
      <c r="B124" s="44" t="s">
        <v>163</v>
      </c>
      <c r="C124" s="6"/>
      <c r="D124" s="10"/>
    </row>
    <row r="125" spans="1:4" ht="108.5" x14ac:dyDescent="0.35">
      <c r="A125" s="2">
        <v>105</v>
      </c>
      <c r="B125" s="1" t="s">
        <v>101</v>
      </c>
      <c r="C125" s="2" t="s">
        <v>102</v>
      </c>
      <c r="D125" s="10">
        <v>1</v>
      </c>
    </row>
    <row r="126" spans="1:4" ht="46.5" x14ac:dyDescent="0.35">
      <c r="A126" s="2">
        <v>106</v>
      </c>
      <c r="B126" s="1" t="s">
        <v>103</v>
      </c>
      <c r="C126" s="2" t="s">
        <v>22</v>
      </c>
      <c r="D126" s="11" t="s">
        <v>104</v>
      </c>
    </row>
    <row r="127" spans="1:4" ht="93" x14ac:dyDescent="0.35">
      <c r="A127" s="2">
        <v>107</v>
      </c>
      <c r="B127" s="1" t="s">
        <v>164</v>
      </c>
      <c r="C127" s="2" t="s">
        <v>22</v>
      </c>
      <c r="D127" s="11" t="s">
        <v>104</v>
      </c>
    </row>
    <row r="128" spans="1:4" ht="62" x14ac:dyDescent="0.35">
      <c r="A128" s="2">
        <v>108</v>
      </c>
      <c r="B128" s="1" t="s">
        <v>198</v>
      </c>
      <c r="C128" s="2" t="s">
        <v>36</v>
      </c>
      <c r="D128" s="11" t="s">
        <v>135</v>
      </c>
    </row>
    <row r="129" spans="1:4" ht="108.5" x14ac:dyDescent="0.35">
      <c r="A129" s="2">
        <v>109</v>
      </c>
      <c r="B129" s="1" t="s">
        <v>165</v>
      </c>
      <c r="C129" s="2" t="s">
        <v>35</v>
      </c>
      <c r="D129" s="11" t="s">
        <v>137</v>
      </c>
    </row>
    <row r="130" spans="1:4" ht="93" x14ac:dyDescent="0.35">
      <c r="A130" s="2">
        <v>110</v>
      </c>
      <c r="B130" s="55" t="s">
        <v>289</v>
      </c>
      <c r="C130" s="2" t="s">
        <v>9</v>
      </c>
      <c r="D130" s="11" t="s">
        <v>135</v>
      </c>
    </row>
    <row r="131" spans="1:4" ht="93" x14ac:dyDescent="0.35">
      <c r="A131" s="2">
        <v>111</v>
      </c>
      <c r="B131" s="9" t="s">
        <v>33</v>
      </c>
      <c r="C131" s="16" t="s">
        <v>30</v>
      </c>
      <c r="D131" s="17">
        <v>3</v>
      </c>
    </row>
    <row r="132" spans="1:4" ht="201.5" x14ac:dyDescent="0.35">
      <c r="A132" s="2">
        <v>112</v>
      </c>
      <c r="B132" s="55" t="s">
        <v>138</v>
      </c>
      <c r="C132" s="49" t="s">
        <v>9</v>
      </c>
      <c r="D132" s="57">
        <v>320</v>
      </c>
    </row>
    <row r="133" spans="1:4" ht="46.5" x14ac:dyDescent="0.35">
      <c r="A133" s="2">
        <v>113</v>
      </c>
      <c r="B133" s="55" t="s">
        <v>139</v>
      </c>
      <c r="C133" s="54" t="s">
        <v>9</v>
      </c>
      <c r="D133" s="57">
        <v>320</v>
      </c>
    </row>
    <row r="134" spans="1:4" ht="108.5" x14ac:dyDescent="0.35">
      <c r="A134" s="2">
        <v>114</v>
      </c>
      <c r="B134" s="55" t="s">
        <v>201</v>
      </c>
      <c r="C134" s="49" t="s">
        <v>35</v>
      </c>
      <c r="D134" s="49">
        <f>8.96+0.098</f>
        <v>9.0580000000000016</v>
      </c>
    </row>
    <row r="135" spans="1:4" x14ac:dyDescent="0.35">
      <c r="A135" s="2">
        <v>115</v>
      </c>
      <c r="B135" s="48" t="s">
        <v>193</v>
      </c>
      <c r="C135" s="6"/>
      <c r="D135" s="10"/>
    </row>
    <row r="136" spans="1:4" ht="45" x14ac:dyDescent="0.35">
      <c r="A136" s="2">
        <v>116</v>
      </c>
      <c r="B136" s="44" t="s">
        <v>166</v>
      </c>
      <c r="C136" s="6"/>
      <c r="D136" s="10"/>
    </row>
    <row r="137" spans="1:4" ht="108.5" x14ac:dyDescent="0.35">
      <c r="A137" s="2">
        <v>117</v>
      </c>
      <c r="B137" s="1" t="s">
        <v>101</v>
      </c>
      <c r="C137" s="2" t="s">
        <v>102</v>
      </c>
      <c r="D137" s="10">
        <v>1</v>
      </c>
    </row>
    <row r="138" spans="1:4" ht="46.5" x14ac:dyDescent="0.35">
      <c r="A138" s="2">
        <v>118</v>
      </c>
      <c r="B138" s="1" t="s">
        <v>103</v>
      </c>
      <c r="C138" s="2" t="s">
        <v>22</v>
      </c>
      <c r="D138" s="11" t="s">
        <v>104</v>
      </c>
    </row>
    <row r="139" spans="1:4" ht="93" x14ac:dyDescent="0.35">
      <c r="A139" s="2">
        <v>119</v>
      </c>
      <c r="B139" s="1" t="s">
        <v>167</v>
      </c>
      <c r="C139" s="2" t="s">
        <v>22</v>
      </c>
      <c r="D139" s="11" t="s">
        <v>104</v>
      </c>
    </row>
    <row r="140" spans="1:4" ht="46.5" x14ac:dyDescent="0.35">
      <c r="A140" s="2">
        <v>120</v>
      </c>
      <c r="B140" s="1" t="s">
        <v>106</v>
      </c>
      <c r="C140" s="2" t="s">
        <v>36</v>
      </c>
      <c r="D140" s="61" t="s">
        <v>107</v>
      </c>
    </row>
    <row r="141" spans="1:4" ht="108.5" x14ac:dyDescent="0.35">
      <c r="A141" s="2">
        <v>121</v>
      </c>
      <c r="B141" s="1" t="s">
        <v>168</v>
      </c>
      <c r="C141" s="2" t="s">
        <v>35</v>
      </c>
      <c r="D141" s="11" t="s">
        <v>108</v>
      </c>
    </row>
    <row r="142" spans="1:4" ht="62" x14ac:dyDescent="0.35">
      <c r="A142" s="2">
        <v>122</v>
      </c>
      <c r="B142" s="55" t="s">
        <v>282</v>
      </c>
      <c r="C142" s="2" t="s">
        <v>9</v>
      </c>
      <c r="D142" s="11" t="s">
        <v>107</v>
      </c>
    </row>
    <row r="143" spans="1:4" ht="93" x14ac:dyDescent="0.35">
      <c r="A143" s="2">
        <v>123</v>
      </c>
      <c r="B143" s="9" t="s">
        <v>33</v>
      </c>
      <c r="C143" s="16" t="s">
        <v>30</v>
      </c>
      <c r="D143" s="17">
        <v>3</v>
      </c>
    </row>
    <row r="144" spans="1:4" ht="170.5" x14ac:dyDescent="0.35">
      <c r="A144" s="2">
        <v>124</v>
      </c>
      <c r="B144" s="55" t="s">
        <v>127</v>
      </c>
      <c r="C144" s="49" t="s">
        <v>9</v>
      </c>
      <c r="D144" s="57">
        <v>254</v>
      </c>
    </row>
    <row r="145" spans="1:4" ht="31" x14ac:dyDescent="0.35">
      <c r="A145" s="2">
        <v>125</v>
      </c>
      <c r="B145" s="55" t="s">
        <v>128</v>
      </c>
      <c r="C145" s="54" t="s">
        <v>9</v>
      </c>
      <c r="D145" s="57">
        <v>254</v>
      </c>
    </row>
    <row r="146" spans="1:4" ht="108.5" x14ac:dyDescent="0.35">
      <c r="A146" s="2">
        <v>126</v>
      </c>
      <c r="B146" s="55" t="s">
        <v>209</v>
      </c>
      <c r="C146" s="49" t="s">
        <v>35</v>
      </c>
      <c r="D146" s="49">
        <f>7.112+0.078</f>
        <v>7.19</v>
      </c>
    </row>
    <row r="147" spans="1:4" x14ac:dyDescent="0.35">
      <c r="A147" s="2">
        <v>127</v>
      </c>
      <c r="B147" s="48" t="s">
        <v>140</v>
      </c>
      <c r="C147" s="6"/>
      <c r="D147" s="10"/>
    </row>
    <row r="148" spans="1:4" ht="45" x14ac:dyDescent="0.35">
      <c r="A148" s="2">
        <v>128</v>
      </c>
      <c r="B148" s="44" t="s">
        <v>169</v>
      </c>
      <c r="C148" s="6"/>
      <c r="D148" s="10"/>
    </row>
    <row r="149" spans="1:4" ht="46.5" x14ac:dyDescent="0.35">
      <c r="A149" s="2">
        <v>129</v>
      </c>
      <c r="B149" s="1" t="s">
        <v>143</v>
      </c>
      <c r="C149" s="2" t="s">
        <v>22</v>
      </c>
      <c r="D149" s="11" t="s">
        <v>170</v>
      </c>
    </row>
    <row r="150" spans="1:4" ht="93" x14ac:dyDescent="0.35">
      <c r="A150" s="2">
        <v>130</v>
      </c>
      <c r="B150" s="1" t="s">
        <v>129</v>
      </c>
      <c r="C150" s="2" t="s">
        <v>22</v>
      </c>
      <c r="D150" s="11" t="s">
        <v>170</v>
      </c>
    </row>
    <row r="151" spans="1:4" ht="31" x14ac:dyDescent="0.35">
      <c r="A151" s="2">
        <v>131</v>
      </c>
      <c r="B151" s="1" t="s">
        <v>152</v>
      </c>
      <c r="C151" s="2" t="s">
        <v>36</v>
      </c>
      <c r="D151" s="11" t="s">
        <v>151</v>
      </c>
    </row>
    <row r="152" spans="1:4" ht="108.5" x14ac:dyDescent="0.35">
      <c r="A152" s="2">
        <v>132</v>
      </c>
      <c r="B152" s="1" t="s">
        <v>171</v>
      </c>
      <c r="C152" s="2" t="s">
        <v>35</v>
      </c>
      <c r="D152" s="11" t="s">
        <v>154</v>
      </c>
    </row>
    <row r="153" spans="1:4" ht="62" x14ac:dyDescent="0.35">
      <c r="A153" s="2">
        <v>133</v>
      </c>
      <c r="B153" s="55" t="s">
        <v>286</v>
      </c>
      <c r="C153" s="2" t="s">
        <v>9</v>
      </c>
      <c r="D153" s="11" t="s">
        <v>151</v>
      </c>
    </row>
    <row r="154" spans="1:4" ht="93" x14ac:dyDescent="0.35">
      <c r="A154" s="2">
        <v>134</v>
      </c>
      <c r="B154" s="9" t="s">
        <v>33</v>
      </c>
      <c r="C154" s="16" t="s">
        <v>30</v>
      </c>
      <c r="D154" s="17">
        <v>3</v>
      </c>
    </row>
    <row r="155" spans="1:4" ht="170.5" x14ac:dyDescent="0.35">
      <c r="A155" s="2">
        <v>135</v>
      </c>
      <c r="B155" s="55" t="s">
        <v>172</v>
      </c>
      <c r="C155" s="49" t="s">
        <v>9</v>
      </c>
      <c r="D155" s="57">
        <v>62</v>
      </c>
    </row>
    <row r="156" spans="1:4" ht="31" x14ac:dyDescent="0.35">
      <c r="A156" s="2">
        <v>136</v>
      </c>
      <c r="B156" s="55" t="s">
        <v>173</v>
      </c>
      <c r="C156" s="54" t="s">
        <v>9</v>
      </c>
      <c r="D156" s="57">
        <v>62</v>
      </c>
    </row>
    <row r="157" spans="1:4" ht="124" x14ac:dyDescent="0.35">
      <c r="A157" s="2">
        <v>137</v>
      </c>
      <c r="B157" s="55" t="s">
        <v>205</v>
      </c>
      <c r="C157" s="49" t="s">
        <v>35</v>
      </c>
      <c r="D157" s="49">
        <f>1.736+0.019</f>
        <v>1.7549999999999999</v>
      </c>
    </row>
    <row r="158" spans="1:4" x14ac:dyDescent="0.35">
      <c r="A158" s="2">
        <v>138</v>
      </c>
      <c r="B158" s="48" t="s">
        <v>278</v>
      </c>
      <c r="C158" s="6"/>
      <c r="D158" s="10"/>
    </row>
    <row r="159" spans="1:4" ht="45" x14ac:dyDescent="0.35">
      <c r="A159" s="2">
        <v>139</v>
      </c>
      <c r="B159" s="44" t="s">
        <v>174</v>
      </c>
      <c r="C159" s="6"/>
      <c r="D159" s="10"/>
    </row>
    <row r="160" spans="1:4" ht="46.5" x14ac:dyDescent="0.35">
      <c r="A160" s="2">
        <v>140</v>
      </c>
      <c r="B160" s="1" t="s">
        <v>143</v>
      </c>
      <c r="C160" s="2" t="s">
        <v>22</v>
      </c>
      <c r="D160" s="11" t="s">
        <v>170</v>
      </c>
    </row>
    <row r="161" spans="1:4" ht="93" x14ac:dyDescent="0.35">
      <c r="A161" s="2">
        <v>141</v>
      </c>
      <c r="B161" s="1" t="s">
        <v>175</v>
      </c>
      <c r="C161" s="2" t="s">
        <v>22</v>
      </c>
      <c r="D161" s="11" t="s">
        <v>170</v>
      </c>
    </row>
    <row r="162" spans="1:4" ht="31" x14ac:dyDescent="0.35">
      <c r="A162" s="2">
        <v>142</v>
      </c>
      <c r="B162" s="1" t="s">
        <v>152</v>
      </c>
      <c r="C162" s="2" t="s">
        <v>36</v>
      </c>
      <c r="D162" s="11" t="s">
        <v>151</v>
      </c>
    </row>
    <row r="163" spans="1:4" ht="108.5" x14ac:dyDescent="0.35">
      <c r="A163" s="2">
        <v>143</v>
      </c>
      <c r="B163" s="1" t="s">
        <v>176</v>
      </c>
      <c r="C163" s="2" t="s">
        <v>35</v>
      </c>
      <c r="D163" s="11" t="s">
        <v>154</v>
      </c>
    </row>
    <row r="164" spans="1:4" ht="62" x14ac:dyDescent="0.35">
      <c r="A164" s="2">
        <v>144</v>
      </c>
      <c r="B164" s="55" t="s">
        <v>286</v>
      </c>
      <c r="C164" s="2" t="s">
        <v>9</v>
      </c>
      <c r="D164" s="11" t="s">
        <v>151</v>
      </c>
    </row>
    <row r="165" spans="1:4" ht="93" x14ac:dyDescent="0.35">
      <c r="A165" s="2">
        <v>145</v>
      </c>
      <c r="B165" s="9" t="s">
        <v>33</v>
      </c>
      <c r="C165" s="16" t="s">
        <v>30</v>
      </c>
      <c r="D165" s="17">
        <v>3</v>
      </c>
    </row>
    <row r="166" spans="1:4" ht="170.5" x14ac:dyDescent="0.35">
      <c r="A166" s="2">
        <v>146</v>
      </c>
      <c r="B166" s="55" t="s">
        <v>172</v>
      </c>
      <c r="C166" s="49" t="s">
        <v>9</v>
      </c>
      <c r="D166" s="57">
        <v>62</v>
      </c>
    </row>
    <row r="167" spans="1:4" ht="31" x14ac:dyDescent="0.35">
      <c r="A167" s="2">
        <v>147</v>
      </c>
      <c r="B167" s="55" t="s">
        <v>173</v>
      </c>
      <c r="C167" s="54" t="s">
        <v>9</v>
      </c>
      <c r="D167" s="57">
        <v>62</v>
      </c>
    </row>
    <row r="168" spans="1:4" ht="108.5" x14ac:dyDescent="0.35">
      <c r="A168" s="2">
        <v>148</v>
      </c>
      <c r="B168" s="55" t="s">
        <v>210</v>
      </c>
      <c r="C168" s="49" t="s">
        <v>35</v>
      </c>
      <c r="D168" s="49">
        <f>1.736+0.019</f>
        <v>1.7549999999999999</v>
      </c>
    </row>
    <row r="169" spans="1:4" x14ac:dyDescent="0.35">
      <c r="A169" s="2">
        <v>149</v>
      </c>
      <c r="B169" s="48" t="s">
        <v>140</v>
      </c>
      <c r="C169" s="6"/>
      <c r="D169" s="10"/>
    </row>
    <row r="170" spans="1:4" ht="45" x14ac:dyDescent="0.35">
      <c r="A170" s="2">
        <v>150</v>
      </c>
      <c r="B170" s="44" t="s">
        <v>177</v>
      </c>
      <c r="C170" s="6"/>
      <c r="D170" s="10"/>
    </row>
    <row r="171" spans="1:4" ht="108.5" x14ac:dyDescent="0.35">
      <c r="A171" s="2">
        <v>151</v>
      </c>
      <c r="B171" s="1" t="s">
        <v>101</v>
      </c>
      <c r="C171" s="2" t="s">
        <v>178</v>
      </c>
      <c r="D171" s="10">
        <v>1</v>
      </c>
    </row>
    <row r="172" spans="1:4" ht="46.5" x14ac:dyDescent="0.35">
      <c r="A172" s="2">
        <v>152</v>
      </c>
      <c r="B172" s="1" t="s">
        <v>181</v>
      </c>
      <c r="C172" s="2" t="s">
        <v>22</v>
      </c>
      <c r="D172" s="11" t="s">
        <v>182</v>
      </c>
    </row>
    <row r="173" spans="1:4" ht="93" x14ac:dyDescent="0.35">
      <c r="A173" s="2">
        <v>153</v>
      </c>
      <c r="B173" s="1" t="s">
        <v>175</v>
      </c>
      <c r="C173" s="2" t="s">
        <v>22</v>
      </c>
      <c r="D173" s="11" t="s">
        <v>182</v>
      </c>
    </row>
    <row r="174" spans="1:4" ht="62" x14ac:dyDescent="0.35">
      <c r="A174" s="2">
        <v>154</v>
      </c>
      <c r="B174" s="1" t="s">
        <v>186</v>
      </c>
      <c r="C174" s="2" t="s">
        <v>36</v>
      </c>
      <c r="D174" s="11" t="s">
        <v>183</v>
      </c>
    </row>
    <row r="175" spans="1:4" ht="108.5" x14ac:dyDescent="0.35">
      <c r="A175" s="2">
        <v>155</v>
      </c>
      <c r="B175" s="1" t="s">
        <v>184</v>
      </c>
      <c r="C175" s="2" t="s">
        <v>35</v>
      </c>
      <c r="D175" s="11" t="s">
        <v>185</v>
      </c>
    </row>
    <row r="176" spans="1:4" ht="93" x14ac:dyDescent="0.35">
      <c r="A176" s="2">
        <v>156</v>
      </c>
      <c r="B176" s="55" t="s">
        <v>290</v>
      </c>
      <c r="C176" s="2" t="s">
        <v>9</v>
      </c>
      <c r="D176" s="11" t="s">
        <v>183</v>
      </c>
    </row>
    <row r="177" spans="1:4" ht="93" x14ac:dyDescent="0.35">
      <c r="A177" s="2">
        <v>157</v>
      </c>
      <c r="B177" s="9" t="s">
        <v>33</v>
      </c>
      <c r="C177" s="16" t="s">
        <v>30</v>
      </c>
      <c r="D177" s="17">
        <v>3</v>
      </c>
    </row>
    <row r="178" spans="1:4" ht="201.5" x14ac:dyDescent="0.35">
      <c r="A178" s="2">
        <v>158</v>
      </c>
      <c r="B178" s="55" t="s">
        <v>187</v>
      </c>
      <c r="C178" s="49" t="s">
        <v>9</v>
      </c>
      <c r="D178" s="57">
        <v>142</v>
      </c>
    </row>
    <row r="179" spans="1:4" ht="46.5" x14ac:dyDescent="0.35">
      <c r="A179" s="2">
        <v>159</v>
      </c>
      <c r="B179" s="55" t="s">
        <v>188</v>
      </c>
      <c r="C179" s="54" t="s">
        <v>9</v>
      </c>
      <c r="D179" s="57">
        <v>142</v>
      </c>
    </row>
    <row r="180" spans="1:4" ht="108.5" x14ac:dyDescent="0.35">
      <c r="A180" s="2">
        <v>160</v>
      </c>
      <c r="B180" s="55" t="s">
        <v>206</v>
      </c>
      <c r="C180" s="49" t="s">
        <v>35</v>
      </c>
      <c r="D180" s="49">
        <f>3.976+0.043</f>
        <v>4.0190000000000001</v>
      </c>
    </row>
    <row r="181" spans="1:4" x14ac:dyDescent="0.35">
      <c r="A181" s="2">
        <v>161</v>
      </c>
      <c r="B181" s="48" t="s">
        <v>193</v>
      </c>
      <c r="C181" s="6"/>
      <c r="D181" s="10"/>
    </row>
    <row r="182" spans="1:4" ht="45" x14ac:dyDescent="0.35">
      <c r="A182" s="2">
        <v>162</v>
      </c>
      <c r="B182" s="44" t="s">
        <v>179</v>
      </c>
      <c r="C182" s="6"/>
      <c r="D182" s="10"/>
    </row>
    <row r="183" spans="1:4" ht="108.5" x14ac:dyDescent="0.35">
      <c r="A183" s="2">
        <v>163</v>
      </c>
      <c r="B183" s="1" t="s">
        <v>101</v>
      </c>
      <c r="C183" s="2" t="s">
        <v>102</v>
      </c>
      <c r="D183" s="10">
        <v>1</v>
      </c>
    </row>
    <row r="184" spans="1:4" ht="46.5" x14ac:dyDescent="0.35">
      <c r="A184" s="2">
        <v>164</v>
      </c>
      <c r="B184" s="1" t="s">
        <v>180</v>
      </c>
      <c r="C184" s="2" t="s">
        <v>22</v>
      </c>
      <c r="D184" s="11" t="s">
        <v>104</v>
      </c>
    </row>
    <row r="185" spans="1:4" ht="93" x14ac:dyDescent="0.35">
      <c r="A185" s="2">
        <v>165</v>
      </c>
      <c r="B185" s="1" t="s">
        <v>175</v>
      </c>
      <c r="C185" s="2" t="s">
        <v>22</v>
      </c>
      <c r="D185" s="11" t="s">
        <v>104</v>
      </c>
    </row>
    <row r="186" spans="1:4" ht="62" x14ac:dyDescent="0.35">
      <c r="A186" s="2">
        <v>166</v>
      </c>
      <c r="B186" s="1" t="s">
        <v>198</v>
      </c>
      <c r="C186" s="2" t="s">
        <v>36</v>
      </c>
      <c r="D186" s="61" t="s">
        <v>135</v>
      </c>
    </row>
    <row r="187" spans="1:4" ht="108.5" x14ac:dyDescent="0.35">
      <c r="A187" s="2">
        <v>167</v>
      </c>
      <c r="B187" s="1" t="s">
        <v>189</v>
      </c>
      <c r="C187" s="2" t="s">
        <v>35</v>
      </c>
      <c r="D187" s="11" t="s">
        <v>137</v>
      </c>
    </row>
    <row r="188" spans="1:4" ht="93" x14ac:dyDescent="0.35">
      <c r="A188" s="2">
        <v>168</v>
      </c>
      <c r="B188" s="55" t="s">
        <v>291</v>
      </c>
      <c r="C188" s="2" t="s">
        <v>9</v>
      </c>
      <c r="D188" s="11" t="s">
        <v>135</v>
      </c>
    </row>
    <row r="189" spans="1:4" ht="93" x14ac:dyDescent="0.35">
      <c r="A189" s="2">
        <v>169</v>
      </c>
      <c r="B189" s="9" t="s">
        <v>33</v>
      </c>
      <c r="C189" s="16" t="s">
        <v>30</v>
      </c>
      <c r="D189" s="17">
        <v>3</v>
      </c>
    </row>
    <row r="190" spans="1:4" ht="201.5" x14ac:dyDescent="0.35">
      <c r="A190" s="2">
        <v>170</v>
      </c>
      <c r="B190" s="55" t="s">
        <v>138</v>
      </c>
      <c r="C190" s="49" t="s">
        <v>9</v>
      </c>
      <c r="D190" s="57">
        <v>320</v>
      </c>
    </row>
    <row r="191" spans="1:4" ht="46.5" x14ac:dyDescent="0.35">
      <c r="A191" s="2">
        <v>171</v>
      </c>
      <c r="B191" s="55" t="s">
        <v>139</v>
      </c>
      <c r="C191" s="54" t="s">
        <v>9</v>
      </c>
      <c r="D191" s="57">
        <v>320</v>
      </c>
    </row>
    <row r="192" spans="1:4" ht="108.5" x14ac:dyDescent="0.35">
      <c r="A192" s="2">
        <v>172</v>
      </c>
      <c r="B192" s="55" t="s">
        <v>207</v>
      </c>
      <c r="C192" s="49" t="s">
        <v>35</v>
      </c>
      <c r="D192" s="49">
        <f>8.96+0.098</f>
        <v>9.0580000000000016</v>
      </c>
    </row>
    <row r="193" spans="1:4" x14ac:dyDescent="0.35">
      <c r="A193" s="2">
        <v>173</v>
      </c>
      <c r="B193" s="48" t="s">
        <v>278</v>
      </c>
      <c r="C193" s="6"/>
      <c r="D193" s="10"/>
    </row>
    <row r="194" spans="1:4" ht="45" x14ac:dyDescent="0.35">
      <c r="A194" s="2">
        <v>174</v>
      </c>
      <c r="B194" s="56" t="s">
        <v>190</v>
      </c>
      <c r="C194" s="6"/>
      <c r="D194" s="6"/>
    </row>
    <row r="195" spans="1:4" ht="108.5" x14ac:dyDescent="0.35">
      <c r="A195" s="2">
        <v>175</v>
      </c>
      <c r="B195" s="1" t="s">
        <v>142</v>
      </c>
      <c r="C195" s="2" t="s">
        <v>109</v>
      </c>
      <c r="D195" s="10">
        <v>1</v>
      </c>
    </row>
    <row r="196" spans="1:4" ht="46.5" x14ac:dyDescent="0.35">
      <c r="A196" s="2">
        <v>176</v>
      </c>
      <c r="B196" s="1" t="s">
        <v>143</v>
      </c>
      <c r="C196" s="2" t="s">
        <v>22</v>
      </c>
      <c r="D196" s="11" t="s">
        <v>170</v>
      </c>
    </row>
    <row r="197" spans="1:4" ht="93" x14ac:dyDescent="0.35">
      <c r="A197" s="2">
        <v>177</v>
      </c>
      <c r="B197" s="1" t="s">
        <v>175</v>
      </c>
      <c r="C197" s="2" t="s">
        <v>22</v>
      </c>
      <c r="D197" s="11" t="s">
        <v>170</v>
      </c>
    </row>
    <row r="198" spans="1:4" ht="62" x14ac:dyDescent="0.35">
      <c r="A198" s="2">
        <v>178</v>
      </c>
      <c r="B198" s="1" t="s">
        <v>191</v>
      </c>
      <c r="C198" s="2" t="s">
        <v>36</v>
      </c>
      <c r="D198" s="11" t="s">
        <v>111</v>
      </c>
    </row>
    <row r="199" spans="1:4" ht="108.5" x14ac:dyDescent="0.35">
      <c r="A199" s="2">
        <v>179</v>
      </c>
      <c r="B199" s="1" t="s">
        <v>192</v>
      </c>
      <c r="C199" s="2" t="s">
        <v>35</v>
      </c>
      <c r="D199" s="11" t="s">
        <v>112</v>
      </c>
    </row>
    <row r="200" spans="1:4" ht="93" x14ac:dyDescent="0.35">
      <c r="A200" s="2">
        <v>180</v>
      </c>
      <c r="B200" s="55" t="s">
        <v>292</v>
      </c>
      <c r="C200" s="2" t="s">
        <v>9</v>
      </c>
      <c r="D200" s="11" t="s">
        <v>111</v>
      </c>
    </row>
    <row r="201" spans="1:4" ht="93" x14ac:dyDescent="0.35">
      <c r="A201" s="2">
        <v>181</v>
      </c>
      <c r="B201" s="9" t="s">
        <v>33</v>
      </c>
      <c r="C201" s="16" t="s">
        <v>30</v>
      </c>
      <c r="D201" s="17">
        <v>3</v>
      </c>
    </row>
    <row r="202" spans="1:4" ht="201.5" x14ac:dyDescent="0.35">
      <c r="A202" s="2">
        <v>182</v>
      </c>
      <c r="B202" s="55" t="s">
        <v>147</v>
      </c>
      <c r="C202" s="49" t="s">
        <v>9</v>
      </c>
      <c r="D202" s="57">
        <v>96</v>
      </c>
    </row>
    <row r="203" spans="1:4" ht="46.5" x14ac:dyDescent="0.35">
      <c r="A203" s="2">
        <v>183</v>
      </c>
      <c r="B203" s="55" t="s">
        <v>146</v>
      </c>
      <c r="C203" s="54" t="s">
        <v>9</v>
      </c>
      <c r="D203" s="57">
        <v>96</v>
      </c>
    </row>
    <row r="204" spans="1:4" ht="108.5" x14ac:dyDescent="0.35">
      <c r="A204" s="2">
        <v>184</v>
      </c>
      <c r="B204" s="55" t="s">
        <v>208</v>
      </c>
      <c r="C204" s="49" t="s">
        <v>35</v>
      </c>
      <c r="D204" s="49">
        <f>2.688+0.03</f>
        <v>2.718</v>
      </c>
    </row>
    <row r="205" spans="1:4" x14ac:dyDescent="0.35">
      <c r="A205" s="2">
        <v>185</v>
      </c>
      <c r="B205" s="48" t="s">
        <v>194</v>
      </c>
      <c r="C205" s="6"/>
      <c r="D205" s="10"/>
    </row>
    <row r="206" spans="1:4" ht="60" x14ac:dyDescent="0.35">
      <c r="A206" s="2">
        <v>186</v>
      </c>
      <c r="B206" s="44" t="s">
        <v>213</v>
      </c>
      <c r="C206" s="6"/>
      <c r="D206" s="10"/>
    </row>
    <row r="207" spans="1:4" ht="46.5" x14ac:dyDescent="0.35">
      <c r="A207" s="2">
        <v>187</v>
      </c>
      <c r="B207" s="1" t="s">
        <v>131</v>
      </c>
      <c r="C207" s="2" t="s">
        <v>22</v>
      </c>
      <c r="D207" s="11" t="s">
        <v>132</v>
      </c>
    </row>
    <row r="208" spans="1:4" ht="93" x14ac:dyDescent="0.35">
      <c r="A208" s="2">
        <v>188</v>
      </c>
      <c r="B208" s="1" t="s">
        <v>214</v>
      </c>
      <c r="C208" s="2" t="s">
        <v>22</v>
      </c>
      <c r="D208" s="11" t="s">
        <v>132</v>
      </c>
    </row>
    <row r="209" spans="1:4" ht="31" x14ac:dyDescent="0.35">
      <c r="A209" s="2">
        <v>189</v>
      </c>
      <c r="B209" s="1" t="s">
        <v>215</v>
      </c>
      <c r="C209" s="2" t="s">
        <v>36</v>
      </c>
      <c r="D209" s="11" t="s">
        <v>216</v>
      </c>
    </row>
    <row r="210" spans="1:4" ht="108.5" x14ac:dyDescent="0.35">
      <c r="A210" s="2">
        <v>190</v>
      </c>
      <c r="B210" s="55" t="s">
        <v>217</v>
      </c>
      <c r="C210" s="2" t="s">
        <v>35</v>
      </c>
      <c r="D210" s="11" t="s">
        <v>218</v>
      </c>
    </row>
    <row r="211" spans="1:4" ht="62" x14ac:dyDescent="0.35">
      <c r="A211" s="2">
        <v>191</v>
      </c>
      <c r="B211" s="1" t="s">
        <v>293</v>
      </c>
      <c r="C211" s="2" t="s">
        <v>9</v>
      </c>
      <c r="D211" s="11" t="s">
        <v>216</v>
      </c>
    </row>
    <row r="212" spans="1:4" ht="93" x14ac:dyDescent="0.35">
      <c r="A212" s="2">
        <v>192</v>
      </c>
      <c r="B212" s="9" t="s">
        <v>33</v>
      </c>
      <c r="C212" s="16" t="s">
        <v>30</v>
      </c>
      <c r="D212" s="17">
        <v>3</v>
      </c>
    </row>
    <row r="213" spans="1:4" ht="170.5" x14ac:dyDescent="0.35">
      <c r="A213" s="2">
        <v>193</v>
      </c>
      <c r="B213" s="55" t="s">
        <v>219</v>
      </c>
      <c r="C213" s="49" t="s">
        <v>9</v>
      </c>
      <c r="D213" s="57">
        <v>12</v>
      </c>
    </row>
    <row r="214" spans="1:4" ht="31" x14ac:dyDescent="0.35">
      <c r="A214" s="2">
        <v>194</v>
      </c>
      <c r="B214" s="55" t="s">
        <v>220</v>
      </c>
      <c r="C214" s="54" t="s">
        <v>9</v>
      </c>
      <c r="D214" s="57">
        <v>12</v>
      </c>
    </row>
    <row r="215" spans="1:4" ht="108.5" x14ac:dyDescent="0.35">
      <c r="A215" s="2">
        <v>195</v>
      </c>
      <c r="B215" s="55" t="s">
        <v>221</v>
      </c>
      <c r="C215" s="49" t="s">
        <v>35</v>
      </c>
      <c r="D215" s="49">
        <f>0.336+0.004</f>
        <v>0.34</v>
      </c>
    </row>
    <row r="216" spans="1:4" x14ac:dyDescent="0.35">
      <c r="A216" s="2">
        <v>196</v>
      </c>
      <c r="B216" s="48" t="s">
        <v>294</v>
      </c>
      <c r="C216" s="49"/>
      <c r="D216" s="50"/>
    </row>
    <row r="217" spans="1:4" ht="45" x14ac:dyDescent="0.35">
      <c r="A217" s="2">
        <v>197</v>
      </c>
      <c r="B217" s="44" t="s">
        <v>222</v>
      </c>
      <c r="C217" s="6"/>
      <c r="D217" s="10"/>
    </row>
    <row r="218" spans="1:4" ht="139.5" x14ac:dyDescent="0.35">
      <c r="A218" s="2">
        <v>198</v>
      </c>
      <c r="B218" s="1" t="s">
        <v>223</v>
      </c>
      <c r="C218" s="2" t="s">
        <v>125</v>
      </c>
      <c r="D218" s="10">
        <v>1</v>
      </c>
    </row>
    <row r="219" spans="1:4" ht="46.5" x14ac:dyDescent="0.35">
      <c r="A219" s="2">
        <v>199</v>
      </c>
      <c r="B219" s="1" t="s">
        <v>224</v>
      </c>
      <c r="C219" s="2" t="s">
        <v>23</v>
      </c>
      <c r="D219" s="11" t="s">
        <v>225</v>
      </c>
    </row>
    <row r="220" spans="1:4" ht="93" x14ac:dyDescent="0.35">
      <c r="A220" s="2">
        <v>200</v>
      </c>
      <c r="B220" s="1" t="s">
        <v>226</v>
      </c>
      <c r="C220" s="2" t="s">
        <v>23</v>
      </c>
      <c r="D220" s="11" t="s">
        <v>225</v>
      </c>
    </row>
    <row r="221" spans="1:4" ht="62" x14ac:dyDescent="0.35">
      <c r="A221" s="2">
        <v>201</v>
      </c>
      <c r="B221" s="1" t="s">
        <v>227</v>
      </c>
      <c r="C221" s="2" t="s">
        <v>9</v>
      </c>
      <c r="D221" s="5">
        <v>2114</v>
      </c>
    </row>
    <row r="222" spans="1:4" ht="108.5" x14ac:dyDescent="0.35">
      <c r="A222" s="2">
        <v>202</v>
      </c>
      <c r="B222" s="1" t="s">
        <v>228</v>
      </c>
      <c r="C222" s="2" t="s">
        <v>35</v>
      </c>
      <c r="D222" s="5">
        <v>1.0569999999999999</v>
      </c>
    </row>
    <row r="223" spans="1:4" ht="46.5" x14ac:dyDescent="0.35">
      <c r="A223" s="2">
        <v>203</v>
      </c>
      <c r="B223" s="1" t="s">
        <v>229</v>
      </c>
      <c r="C223" s="2" t="s">
        <v>9</v>
      </c>
      <c r="D223" s="5">
        <v>864</v>
      </c>
    </row>
    <row r="224" spans="1:4" ht="46.5" x14ac:dyDescent="0.35">
      <c r="A224" s="2">
        <v>204</v>
      </c>
      <c r="B224" s="55" t="s">
        <v>230</v>
      </c>
      <c r="C224" s="2" t="s">
        <v>9</v>
      </c>
      <c r="D224" s="5">
        <v>408</v>
      </c>
    </row>
    <row r="225" spans="1:4" ht="93" x14ac:dyDescent="0.35">
      <c r="A225" s="2">
        <v>205</v>
      </c>
      <c r="B225" s="9" t="s">
        <v>33</v>
      </c>
      <c r="C225" s="16" t="s">
        <v>30</v>
      </c>
      <c r="D225" s="18">
        <v>6</v>
      </c>
    </row>
    <row r="226" spans="1:4" ht="186" x14ac:dyDescent="0.35">
      <c r="A226" s="2">
        <v>206</v>
      </c>
      <c r="B226" s="55" t="s">
        <v>231</v>
      </c>
      <c r="C226" s="49" t="s">
        <v>9</v>
      </c>
      <c r="D226" s="57">
        <v>1207</v>
      </c>
    </row>
    <row r="227" spans="1:4" ht="31" x14ac:dyDescent="0.35">
      <c r="A227" s="2">
        <v>207</v>
      </c>
      <c r="B227" s="55" t="s">
        <v>232</v>
      </c>
      <c r="C227" s="54" t="s">
        <v>9</v>
      </c>
      <c r="D227" s="57">
        <v>1207</v>
      </c>
    </row>
    <row r="228" spans="1:4" ht="108.5" x14ac:dyDescent="0.35">
      <c r="A228" s="2">
        <v>208</v>
      </c>
      <c r="B228" s="55" t="s">
        <v>233</v>
      </c>
      <c r="C228" s="49" t="s">
        <v>35</v>
      </c>
      <c r="D228" s="49">
        <f>33.796+0.124</f>
        <v>33.92</v>
      </c>
    </row>
    <row r="229" spans="1:4" x14ac:dyDescent="0.35">
      <c r="A229" s="2">
        <v>209</v>
      </c>
      <c r="B229" s="48" t="s">
        <v>279</v>
      </c>
      <c r="C229" s="6"/>
      <c r="D229" s="10"/>
    </row>
    <row r="230" spans="1:4" ht="45" x14ac:dyDescent="0.35">
      <c r="A230" s="2">
        <v>210</v>
      </c>
      <c r="B230" s="44" t="s">
        <v>234</v>
      </c>
      <c r="C230" s="44"/>
      <c r="D230" s="44"/>
    </row>
    <row r="231" spans="1:4" ht="139.5" x14ac:dyDescent="0.35">
      <c r="A231" s="2">
        <v>211</v>
      </c>
      <c r="B231" s="1" t="s">
        <v>235</v>
      </c>
      <c r="C231" s="2" t="s">
        <v>236</v>
      </c>
      <c r="D231" s="10">
        <v>1</v>
      </c>
    </row>
    <row r="232" spans="1:4" ht="46.5" x14ac:dyDescent="0.35">
      <c r="A232" s="2">
        <v>212</v>
      </c>
      <c r="B232" s="1" t="s">
        <v>237</v>
      </c>
      <c r="C232" s="2" t="s">
        <v>23</v>
      </c>
      <c r="D232" s="11" t="s">
        <v>238</v>
      </c>
    </row>
    <row r="233" spans="1:4" ht="93" x14ac:dyDescent="0.35">
      <c r="A233" s="2">
        <v>213</v>
      </c>
      <c r="B233" s="1" t="s">
        <v>239</v>
      </c>
      <c r="C233" s="2" t="s">
        <v>23</v>
      </c>
      <c r="D233" s="11" t="s">
        <v>238</v>
      </c>
    </row>
    <row r="234" spans="1:4" ht="46.5" x14ac:dyDescent="0.35">
      <c r="A234" s="2">
        <v>214</v>
      </c>
      <c r="B234" s="1" t="s">
        <v>240</v>
      </c>
      <c r="C234" s="2" t="s">
        <v>9</v>
      </c>
      <c r="D234" s="5">
        <v>1127</v>
      </c>
    </row>
    <row r="235" spans="1:4" ht="108.5" x14ac:dyDescent="0.35">
      <c r="A235" s="2">
        <v>215</v>
      </c>
      <c r="B235" s="1" t="s">
        <v>241</v>
      </c>
      <c r="C235" s="2" t="s">
        <v>35</v>
      </c>
      <c r="D235" s="5">
        <v>0.5635</v>
      </c>
    </row>
    <row r="236" spans="1:4" ht="62" x14ac:dyDescent="0.35">
      <c r="A236" s="2">
        <v>216</v>
      </c>
      <c r="B236" s="1" t="s">
        <v>242</v>
      </c>
      <c r="C236" s="2" t="s">
        <v>9</v>
      </c>
      <c r="D236" s="5">
        <v>1127</v>
      </c>
    </row>
    <row r="237" spans="1:4" ht="46.5" x14ac:dyDescent="0.35">
      <c r="A237" s="2">
        <v>217</v>
      </c>
      <c r="B237" s="55" t="s">
        <v>243</v>
      </c>
      <c r="C237" s="2" t="s">
        <v>9</v>
      </c>
      <c r="D237" s="5">
        <v>181</v>
      </c>
    </row>
    <row r="238" spans="1:4" ht="93" x14ac:dyDescent="0.35">
      <c r="A238" s="2">
        <v>218</v>
      </c>
      <c r="B238" s="9" t="s">
        <v>33</v>
      </c>
      <c r="C238" s="16" t="s">
        <v>30</v>
      </c>
      <c r="D238" s="18">
        <v>6</v>
      </c>
    </row>
    <row r="239" spans="1:4" ht="186" x14ac:dyDescent="0.35">
      <c r="A239" s="2">
        <v>219</v>
      </c>
      <c r="B239" s="55" t="s">
        <v>244</v>
      </c>
      <c r="C239" s="49" t="s">
        <v>9</v>
      </c>
      <c r="D239" s="57">
        <v>528</v>
      </c>
    </row>
    <row r="240" spans="1:4" ht="31" x14ac:dyDescent="0.35">
      <c r="A240" s="2">
        <v>220</v>
      </c>
      <c r="B240" s="55" t="s">
        <v>245</v>
      </c>
      <c r="C240" s="54" t="s">
        <v>9</v>
      </c>
      <c r="D240" s="57">
        <v>528</v>
      </c>
    </row>
    <row r="241" spans="1:4" ht="108.5" x14ac:dyDescent="0.35">
      <c r="A241" s="2">
        <v>221</v>
      </c>
      <c r="B241" s="55" t="s">
        <v>246</v>
      </c>
      <c r="C241" s="49" t="s">
        <v>35</v>
      </c>
      <c r="D241" s="49">
        <f>14.784+0.055</f>
        <v>14.839</v>
      </c>
    </row>
    <row r="242" spans="1:4" x14ac:dyDescent="0.35">
      <c r="A242" s="2">
        <v>222</v>
      </c>
      <c r="B242" s="48" t="s">
        <v>295</v>
      </c>
      <c r="C242" s="6"/>
      <c r="D242" s="10"/>
    </row>
    <row r="243" spans="1:4" ht="45" x14ac:dyDescent="0.35">
      <c r="A243" s="2">
        <v>223</v>
      </c>
      <c r="B243" s="44" t="s">
        <v>247</v>
      </c>
      <c r="C243" s="6"/>
      <c r="D243" s="10"/>
    </row>
    <row r="244" spans="1:4" ht="108.5" x14ac:dyDescent="0.35">
      <c r="A244" s="2">
        <v>224</v>
      </c>
      <c r="B244" s="1" t="s">
        <v>248</v>
      </c>
      <c r="C244" s="2" t="s">
        <v>249</v>
      </c>
      <c r="D244" s="10">
        <v>1</v>
      </c>
    </row>
    <row r="245" spans="1:4" ht="46.5" x14ac:dyDescent="0.35">
      <c r="A245" s="2">
        <v>225</v>
      </c>
      <c r="B245" s="1" t="s">
        <v>131</v>
      </c>
      <c r="C245" s="2" t="s">
        <v>22</v>
      </c>
      <c r="D245" s="11" t="s">
        <v>132</v>
      </c>
    </row>
    <row r="246" spans="1:4" ht="93" x14ac:dyDescent="0.35">
      <c r="A246" s="2">
        <v>226</v>
      </c>
      <c r="B246" s="1" t="s">
        <v>250</v>
      </c>
      <c r="C246" s="2" t="s">
        <v>22</v>
      </c>
      <c r="D246" s="11" t="s">
        <v>132</v>
      </c>
    </row>
    <row r="247" spans="1:4" ht="31" x14ac:dyDescent="0.35">
      <c r="A247" s="2">
        <v>227</v>
      </c>
      <c r="B247" s="1" t="s">
        <v>251</v>
      </c>
      <c r="C247" s="2" t="s">
        <v>36</v>
      </c>
      <c r="D247" s="11" t="s">
        <v>119</v>
      </c>
    </row>
    <row r="248" spans="1:4" ht="108.5" x14ac:dyDescent="0.35">
      <c r="A248" s="2">
        <v>228</v>
      </c>
      <c r="B248" s="1" t="s">
        <v>252</v>
      </c>
      <c r="C248" s="2" t="s">
        <v>35</v>
      </c>
      <c r="D248" s="11" t="s">
        <v>218</v>
      </c>
    </row>
    <row r="249" spans="1:4" ht="62" x14ac:dyDescent="0.35">
      <c r="A249" s="2">
        <v>229</v>
      </c>
      <c r="B249" s="55" t="s">
        <v>296</v>
      </c>
      <c r="C249" s="2" t="s">
        <v>9</v>
      </c>
      <c r="D249" s="11" t="s">
        <v>119</v>
      </c>
    </row>
    <row r="250" spans="1:4" ht="108.5" x14ac:dyDescent="0.35">
      <c r="A250" s="2">
        <v>230</v>
      </c>
      <c r="B250" s="55" t="s">
        <v>253</v>
      </c>
      <c r="C250" s="49" t="s">
        <v>35</v>
      </c>
      <c r="D250" s="49">
        <f>0.007</f>
        <v>7.0000000000000001E-3</v>
      </c>
    </row>
    <row r="251" spans="1:4" ht="93" x14ac:dyDescent="0.35">
      <c r="A251" s="2">
        <v>231</v>
      </c>
      <c r="B251" s="9" t="s">
        <v>33</v>
      </c>
      <c r="C251" s="16" t="s">
        <v>30</v>
      </c>
      <c r="D251" s="17">
        <v>3</v>
      </c>
    </row>
    <row r="252" spans="1:4" x14ac:dyDescent="0.35">
      <c r="A252" s="2">
        <v>232</v>
      </c>
      <c r="B252" s="48" t="s">
        <v>193</v>
      </c>
      <c r="C252" s="6"/>
      <c r="D252" s="10"/>
    </row>
    <row r="253" spans="1:4" ht="45" x14ac:dyDescent="0.35">
      <c r="A253" s="2">
        <v>233</v>
      </c>
      <c r="B253" s="44" t="s">
        <v>254</v>
      </c>
      <c r="C253" s="6"/>
      <c r="D253" s="10"/>
    </row>
    <row r="254" spans="1:4" ht="108.5" x14ac:dyDescent="0.35">
      <c r="A254" s="2">
        <v>234</v>
      </c>
      <c r="B254" s="1" t="s">
        <v>255</v>
      </c>
      <c r="C254" s="2" t="s">
        <v>102</v>
      </c>
      <c r="D254" s="10">
        <v>1</v>
      </c>
    </row>
    <row r="255" spans="1:4" ht="46.5" x14ac:dyDescent="0.35">
      <c r="A255" s="2">
        <v>235</v>
      </c>
      <c r="B255" s="1" t="s">
        <v>256</v>
      </c>
      <c r="C255" s="2" t="s">
        <v>22</v>
      </c>
      <c r="D255" s="11" t="s">
        <v>257</v>
      </c>
    </row>
    <row r="256" spans="1:4" ht="93" x14ac:dyDescent="0.35">
      <c r="A256" s="2">
        <v>236</v>
      </c>
      <c r="B256" s="1" t="s">
        <v>258</v>
      </c>
      <c r="C256" s="2" t="s">
        <v>22</v>
      </c>
      <c r="D256" s="11" t="s">
        <v>257</v>
      </c>
    </row>
    <row r="257" spans="1:4" ht="46.5" x14ac:dyDescent="0.35">
      <c r="A257" s="2">
        <v>237</v>
      </c>
      <c r="B257" s="1" t="s">
        <v>259</v>
      </c>
      <c r="C257" s="2" t="s">
        <v>36</v>
      </c>
      <c r="D257" s="11" t="s">
        <v>107</v>
      </c>
    </row>
    <row r="258" spans="1:4" ht="108.5" x14ac:dyDescent="0.35">
      <c r="A258" s="2">
        <v>238</v>
      </c>
      <c r="B258" s="1" t="s">
        <v>260</v>
      </c>
      <c r="C258" s="2" t="s">
        <v>35</v>
      </c>
      <c r="D258" s="11" t="s">
        <v>108</v>
      </c>
    </row>
    <row r="259" spans="1:4" ht="77.5" x14ac:dyDescent="0.35">
      <c r="A259" s="2">
        <v>239</v>
      </c>
      <c r="B259" s="55" t="s">
        <v>297</v>
      </c>
      <c r="C259" s="2" t="s">
        <v>9</v>
      </c>
      <c r="D259" s="11" t="s">
        <v>107</v>
      </c>
    </row>
    <row r="260" spans="1:4" ht="93" x14ac:dyDescent="0.35">
      <c r="A260" s="2">
        <v>240</v>
      </c>
      <c r="B260" s="9" t="s">
        <v>33</v>
      </c>
      <c r="C260" s="16" t="s">
        <v>30</v>
      </c>
      <c r="D260" s="17">
        <v>3</v>
      </c>
    </row>
    <row r="261" spans="1:4" ht="186" x14ac:dyDescent="0.35">
      <c r="A261" s="2">
        <v>241</v>
      </c>
      <c r="B261" s="55" t="s">
        <v>261</v>
      </c>
      <c r="C261" s="49" t="s">
        <v>9</v>
      </c>
      <c r="D261" s="57">
        <v>254</v>
      </c>
    </row>
    <row r="262" spans="1:4" ht="31" x14ac:dyDescent="0.35">
      <c r="A262" s="2">
        <v>242</v>
      </c>
      <c r="B262" s="55" t="s">
        <v>262</v>
      </c>
      <c r="C262" s="54" t="s">
        <v>9</v>
      </c>
      <c r="D262" s="57">
        <v>254</v>
      </c>
    </row>
    <row r="263" spans="1:4" ht="108.5" x14ac:dyDescent="0.35">
      <c r="A263" s="2">
        <v>243</v>
      </c>
      <c r="B263" s="55" t="s">
        <v>263</v>
      </c>
      <c r="C263" s="49" t="s">
        <v>35</v>
      </c>
      <c r="D263" s="49">
        <f>7.112+0.077</f>
        <v>7.1890000000000001</v>
      </c>
    </row>
    <row r="264" spans="1:4" x14ac:dyDescent="0.35">
      <c r="A264" s="2">
        <v>244</v>
      </c>
      <c r="B264" s="48" t="s">
        <v>194</v>
      </c>
      <c r="C264" s="6"/>
      <c r="D264" s="10"/>
    </row>
    <row r="265" spans="1:4" ht="45" x14ac:dyDescent="0.35">
      <c r="A265" s="2">
        <v>245</v>
      </c>
      <c r="B265" s="44" t="s">
        <v>264</v>
      </c>
      <c r="C265" s="6"/>
      <c r="D265" s="6"/>
    </row>
    <row r="266" spans="1:4" ht="108.5" x14ac:dyDescent="0.35">
      <c r="A266" s="2">
        <v>246</v>
      </c>
      <c r="B266" s="1" t="s">
        <v>265</v>
      </c>
      <c r="C266" s="2" t="s">
        <v>266</v>
      </c>
      <c r="D266" s="10">
        <v>1</v>
      </c>
    </row>
    <row r="267" spans="1:4" ht="46.5" x14ac:dyDescent="0.35">
      <c r="A267" s="2">
        <v>247</v>
      </c>
      <c r="B267" s="1" t="s">
        <v>267</v>
      </c>
      <c r="C267" s="2" t="s">
        <v>22</v>
      </c>
      <c r="D267" s="11" t="s">
        <v>268</v>
      </c>
    </row>
    <row r="268" spans="1:4" ht="93" x14ac:dyDescent="0.35">
      <c r="A268" s="2">
        <v>248</v>
      </c>
      <c r="B268" s="1" t="s">
        <v>250</v>
      </c>
      <c r="C268" s="2" t="s">
        <v>22</v>
      </c>
      <c r="D268" s="11" t="s">
        <v>268</v>
      </c>
    </row>
    <row r="269" spans="1:4" ht="46.5" x14ac:dyDescent="0.35">
      <c r="A269" s="2">
        <v>249</v>
      </c>
      <c r="B269" s="1" t="s">
        <v>269</v>
      </c>
      <c r="C269" s="2" t="s">
        <v>36</v>
      </c>
      <c r="D269" s="11" t="s">
        <v>270</v>
      </c>
    </row>
    <row r="270" spans="1:4" ht="108.5" x14ac:dyDescent="0.35">
      <c r="A270" s="2">
        <v>250</v>
      </c>
      <c r="B270" s="1" t="s">
        <v>271</v>
      </c>
      <c r="C270" s="2" t="s">
        <v>35</v>
      </c>
      <c r="D270" s="11" t="s">
        <v>272</v>
      </c>
    </row>
    <row r="271" spans="1:4" ht="62" x14ac:dyDescent="0.35">
      <c r="A271" s="2">
        <v>251</v>
      </c>
      <c r="B271" s="55" t="s">
        <v>298</v>
      </c>
      <c r="C271" s="2" t="s">
        <v>9</v>
      </c>
      <c r="D271" s="11" t="s">
        <v>270</v>
      </c>
    </row>
    <row r="272" spans="1:4" ht="93" x14ac:dyDescent="0.35">
      <c r="A272" s="2">
        <v>252</v>
      </c>
      <c r="B272" s="9" t="s">
        <v>33</v>
      </c>
      <c r="C272" s="16" t="s">
        <v>30</v>
      </c>
      <c r="D272" s="17">
        <v>3</v>
      </c>
    </row>
    <row r="273" spans="1:4" ht="201.5" x14ac:dyDescent="0.35">
      <c r="A273" s="2">
        <v>253</v>
      </c>
      <c r="B273" s="55" t="s">
        <v>273</v>
      </c>
      <c r="C273" s="49" t="s">
        <v>9</v>
      </c>
      <c r="D273" s="57">
        <v>112</v>
      </c>
    </row>
    <row r="274" spans="1:4" ht="46.5" x14ac:dyDescent="0.35">
      <c r="A274" s="2">
        <v>254</v>
      </c>
      <c r="B274" s="55" t="s">
        <v>274</v>
      </c>
      <c r="C274" s="54" t="s">
        <v>9</v>
      </c>
      <c r="D274" s="57">
        <v>112</v>
      </c>
    </row>
    <row r="275" spans="1:4" ht="108.5" x14ac:dyDescent="0.35">
      <c r="A275" s="2">
        <v>255</v>
      </c>
      <c r="B275" s="55" t="s">
        <v>275</v>
      </c>
      <c r="C275" s="49" t="s">
        <v>35</v>
      </c>
      <c r="D275" s="49">
        <f>3.136+0.034</f>
        <v>3.17</v>
      </c>
    </row>
    <row r="276" spans="1:4" x14ac:dyDescent="0.35">
      <c r="A276" s="2">
        <v>256</v>
      </c>
      <c r="B276" s="48" t="s">
        <v>193</v>
      </c>
      <c r="C276" s="6"/>
      <c r="D276" s="10"/>
    </row>
    <row r="277" spans="1:4" ht="66" customHeight="1" x14ac:dyDescent="0.35">
      <c r="A277" s="72" t="s">
        <v>29</v>
      </c>
      <c r="B277" s="73"/>
      <c r="C277" s="73"/>
      <c r="D277" s="73"/>
    </row>
    <row r="278" spans="1:4" ht="66" customHeight="1" x14ac:dyDescent="0.35">
      <c r="A278" s="65" t="s">
        <v>299</v>
      </c>
      <c r="B278" s="65"/>
      <c r="C278" s="65"/>
      <c r="D278" s="65"/>
    </row>
    <row r="279" spans="1:4" ht="21" customHeight="1" x14ac:dyDescent="0.35">
      <c r="A279" s="75" t="s">
        <v>15</v>
      </c>
      <c r="B279" s="75"/>
      <c r="C279" s="75"/>
      <c r="D279" s="75"/>
    </row>
    <row r="280" spans="1:4" ht="45" customHeight="1" x14ac:dyDescent="0.35">
      <c r="A280" s="74" t="s">
        <v>38</v>
      </c>
      <c r="B280" s="74"/>
      <c r="C280" s="74"/>
      <c r="D280" s="74"/>
    </row>
    <row r="281" spans="1:4" ht="148.5" customHeight="1" x14ac:dyDescent="0.35">
      <c r="A281" s="74" t="s">
        <v>31</v>
      </c>
      <c r="B281" s="74"/>
      <c r="C281" s="74"/>
      <c r="D281" s="74"/>
    </row>
    <row r="282" spans="1:4" ht="53.25" customHeight="1" x14ac:dyDescent="0.35">
      <c r="A282" s="74" t="s">
        <v>18</v>
      </c>
      <c r="B282" s="74"/>
      <c r="C282" s="74"/>
      <c r="D282" s="74"/>
    </row>
    <row r="283" spans="1:4" ht="53.25" customHeight="1" x14ac:dyDescent="0.35">
      <c r="A283" s="74" t="s">
        <v>20</v>
      </c>
      <c r="B283" s="74"/>
      <c r="C283" s="74"/>
      <c r="D283" s="74"/>
    </row>
    <row r="284" spans="1:4" ht="66" customHeight="1" x14ac:dyDescent="0.35">
      <c r="A284" s="75" t="s">
        <v>24</v>
      </c>
      <c r="B284" s="75"/>
      <c r="C284" s="75"/>
      <c r="D284" s="75"/>
    </row>
    <row r="285" spans="1:4" ht="42" customHeight="1" x14ac:dyDescent="0.35">
      <c r="A285" s="75" t="s">
        <v>17</v>
      </c>
      <c r="B285" s="75"/>
      <c r="C285" s="75"/>
      <c r="D285" s="75"/>
    </row>
    <row r="286" spans="1:4" ht="35.25" customHeight="1" x14ac:dyDescent="0.35">
      <c r="A286" s="69" t="s">
        <v>16</v>
      </c>
      <c r="B286" s="69"/>
      <c r="C286" s="69"/>
      <c r="D286" s="69"/>
    </row>
    <row r="287" spans="1:4" ht="69" customHeight="1" x14ac:dyDescent="0.35">
      <c r="A287" s="69" t="s">
        <v>32</v>
      </c>
      <c r="B287" s="69"/>
      <c r="C287" s="69"/>
      <c r="D287" s="69"/>
    </row>
    <row r="288" spans="1:4" ht="45.75" customHeight="1" x14ac:dyDescent="0.35">
      <c r="A288" s="69" t="s">
        <v>4</v>
      </c>
      <c r="B288" s="69"/>
      <c r="C288" s="69"/>
      <c r="D288" s="69"/>
    </row>
    <row r="289" spans="1:4" ht="150.75" customHeight="1" x14ac:dyDescent="0.35">
      <c r="A289" s="69" t="s">
        <v>25</v>
      </c>
      <c r="B289" s="69"/>
      <c r="C289" s="69"/>
      <c r="D289" s="69"/>
    </row>
    <row r="290" spans="1:4" ht="145.5" customHeight="1" x14ac:dyDescent="0.35">
      <c r="A290" s="65" t="s">
        <v>276</v>
      </c>
      <c r="B290" s="65"/>
      <c r="C290" s="65"/>
      <c r="D290" s="65"/>
    </row>
    <row r="291" spans="1:4" ht="102.75" customHeight="1" x14ac:dyDescent="0.35">
      <c r="A291" s="69" t="s">
        <v>39</v>
      </c>
      <c r="B291" s="69"/>
      <c r="C291" s="69"/>
      <c r="D291" s="69"/>
    </row>
    <row r="292" spans="1:4" ht="61.5" customHeight="1" x14ac:dyDescent="0.35">
      <c r="A292" s="65" t="s">
        <v>60</v>
      </c>
      <c r="B292" s="65"/>
      <c r="C292" s="65"/>
      <c r="D292" s="65"/>
    </row>
    <row r="293" spans="1:4" ht="53.25" customHeight="1" x14ac:dyDescent="0.35">
      <c r="A293" s="69" t="s">
        <v>13</v>
      </c>
      <c r="B293" s="69"/>
      <c r="C293" s="69"/>
      <c r="D293" s="69"/>
    </row>
    <row r="294" spans="1:4" ht="101.25" customHeight="1" x14ac:dyDescent="0.35">
      <c r="A294" s="69" t="s">
        <v>11</v>
      </c>
      <c r="B294" s="69"/>
      <c r="C294" s="69"/>
      <c r="D294" s="69"/>
    </row>
    <row r="295" spans="1:4" ht="48.75" customHeight="1" x14ac:dyDescent="0.35">
      <c r="A295" s="69" t="s">
        <v>34</v>
      </c>
      <c r="B295" s="69"/>
      <c r="C295" s="69"/>
      <c r="D295" s="69"/>
    </row>
    <row r="296" spans="1:4" ht="38.25" customHeight="1" x14ac:dyDescent="0.35">
      <c r="A296" s="69" t="s">
        <v>61</v>
      </c>
      <c r="B296" s="69"/>
      <c r="C296" s="69"/>
      <c r="D296" s="69"/>
    </row>
    <row r="297" spans="1:4" ht="80.25" customHeight="1" x14ac:dyDescent="0.35">
      <c r="A297" s="69" t="s">
        <v>19</v>
      </c>
      <c r="B297" s="69"/>
      <c r="C297" s="69"/>
      <c r="D297" s="69"/>
    </row>
    <row r="298" spans="1:4" ht="59.25" customHeight="1" x14ac:dyDescent="0.35">
      <c r="A298" s="69" t="s">
        <v>28</v>
      </c>
      <c r="B298" s="69"/>
      <c r="C298" s="69"/>
      <c r="D298" s="69"/>
    </row>
    <row r="299" spans="1:4" ht="76.5" customHeight="1" x14ac:dyDescent="0.35">
      <c r="A299" s="69" t="s">
        <v>5</v>
      </c>
      <c r="B299" s="69"/>
      <c r="C299" s="69"/>
      <c r="D299" s="69"/>
    </row>
    <row r="300" spans="1:4" ht="42.75" customHeight="1" x14ac:dyDescent="0.35">
      <c r="A300" s="69" t="s">
        <v>6</v>
      </c>
      <c r="B300" s="69"/>
      <c r="C300" s="69"/>
      <c r="D300" s="69"/>
    </row>
    <row r="301" spans="1:4" ht="78.75" customHeight="1" x14ac:dyDescent="0.35">
      <c r="A301" s="69" t="s">
        <v>26</v>
      </c>
      <c r="B301" s="69"/>
      <c r="C301" s="69"/>
      <c r="D301" s="69"/>
    </row>
    <row r="302" spans="1:4" ht="32.25" customHeight="1" x14ac:dyDescent="0.35">
      <c r="A302" s="69" t="s">
        <v>300</v>
      </c>
      <c r="B302" s="69"/>
      <c r="C302" s="69"/>
      <c r="D302" s="69"/>
    </row>
    <row r="303" spans="1:4" ht="39.75" customHeight="1" x14ac:dyDescent="0.35">
      <c r="A303" s="69" t="s">
        <v>301</v>
      </c>
      <c r="B303" s="69"/>
      <c r="C303" s="69"/>
      <c r="D303" s="69"/>
    </row>
    <row r="304" spans="1:4" ht="58.5" customHeight="1" x14ac:dyDescent="0.35">
      <c r="A304" s="69" t="s">
        <v>7</v>
      </c>
      <c r="B304" s="69"/>
      <c r="C304" s="69"/>
      <c r="D304" s="69"/>
    </row>
    <row r="305" spans="1:4" ht="159" customHeight="1" x14ac:dyDescent="0.35">
      <c r="A305" s="69" t="s">
        <v>195</v>
      </c>
      <c r="B305" s="69"/>
      <c r="C305" s="69"/>
      <c r="D305" s="69"/>
    </row>
    <row r="306" spans="1:4" ht="60" customHeight="1" x14ac:dyDescent="0.35">
      <c r="A306" s="65" t="s">
        <v>27</v>
      </c>
      <c r="B306" s="65"/>
      <c r="C306" s="65"/>
      <c r="D306" s="65"/>
    </row>
  </sheetData>
  <mergeCells count="42">
    <mergeCell ref="A302:D302"/>
    <mergeCell ref="A303:D303"/>
    <mergeCell ref="A298:D298"/>
    <mergeCell ref="E19:E21"/>
    <mergeCell ref="A287:D287"/>
    <mergeCell ref="A286:D286"/>
    <mergeCell ref="A277:D277"/>
    <mergeCell ref="A282:D282"/>
    <mergeCell ref="A284:D284"/>
    <mergeCell ref="A285:D285"/>
    <mergeCell ref="A283:D283"/>
    <mergeCell ref="A278:D278"/>
    <mergeCell ref="A281:D281"/>
    <mergeCell ref="A279:D279"/>
    <mergeCell ref="A280:D280"/>
    <mergeCell ref="A306:D306"/>
    <mergeCell ref="A300:D300"/>
    <mergeCell ref="A288:D288"/>
    <mergeCell ref="A289:D289"/>
    <mergeCell ref="A290:D290"/>
    <mergeCell ref="A291:D291"/>
    <mergeCell ref="A293:D293"/>
    <mergeCell ref="A294:D294"/>
    <mergeCell ref="A295:D295"/>
    <mergeCell ref="A297:D297"/>
    <mergeCell ref="A299:D299"/>
    <mergeCell ref="A304:D304"/>
    <mergeCell ref="A305:D305"/>
    <mergeCell ref="A301:D301"/>
    <mergeCell ref="A292:D292"/>
    <mergeCell ref="A296:D296"/>
    <mergeCell ref="A3:D3"/>
    <mergeCell ref="A4:D4"/>
    <mergeCell ref="A5:D5"/>
    <mergeCell ref="A6:D6"/>
    <mergeCell ref="A8:D8"/>
    <mergeCell ref="A15:D15"/>
    <mergeCell ref="A10:D10"/>
    <mergeCell ref="A12:D12"/>
    <mergeCell ref="B17:C17"/>
    <mergeCell ref="A16:D16"/>
    <mergeCell ref="A14:D14"/>
  </mergeCells>
  <pageMargins left="0.9055118110236221" right="0.70866141732283472" top="0.55118110236220474" bottom="0.74803149606299213"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I2"/>
  <sheetViews>
    <sheetView view="pageBreakPreview" zoomScale="85" zoomScaleNormal="100" zoomScaleSheetLayoutView="85" workbookViewId="0">
      <selection activeCell="M9" sqref="M9"/>
    </sheetView>
  </sheetViews>
  <sheetFormatPr defaultColWidth="9.1796875" defaultRowHeight="12.5" x14ac:dyDescent="0.25"/>
  <cols>
    <col min="1" max="16384" width="9.1796875" style="24"/>
  </cols>
  <sheetData>
    <row r="1" spans="3:9" ht="16.5" x14ac:dyDescent="0.25">
      <c r="I1" s="118" t="s">
        <v>311</v>
      </c>
    </row>
    <row r="2" spans="3:9" ht="13" x14ac:dyDescent="0.3">
      <c r="C2" s="76" t="s">
        <v>302</v>
      </c>
      <c r="D2" s="76"/>
      <c r="E2" s="76"/>
      <c r="F2" s="76"/>
      <c r="G2" s="76"/>
      <c r="H2" s="76"/>
      <c r="I2" s="76"/>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52"/>
  <sheetViews>
    <sheetView topLeftCell="E1" zoomScale="115" zoomScaleNormal="115" workbookViewId="0">
      <selection activeCell="A4" sqref="A4:AT5"/>
    </sheetView>
  </sheetViews>
  <sheetFormatPr defaultColWidth="9.1796875" defaultRowHeight="10.5" x14ac:dyDescent="0.25"/>
  <cols>
    <col min="1" max="1" width="2.81640625" style="25" customWidth="1"/>
    <col min="2" max="2" width="28.1796875" style="25" bestFit="1" customWidth="1"/>
    <col min="3" max="3" width="9.81640625" style="25" bestFit="1" customWidth="1"/>
    <col min="4" max="5" width="9.81640625" style="25" customWidth="1"/>
    <col min="6" max="6" width="8.54296875" style="25" customWidth="1"/>
    <col min="7" max="7" width="9.1796875" style="25"/>
    <col min="8" max="8" width="12" style="25" bestFit="1" customWidth="1"/>
    <col min="9" max="9" width="14.81640625" style="25" bestFit="1" customWidth="1"/>
    <col min="10" max="18" width="2" style="25" bestFit="1" customWidth="1"/>
    <col min="19" max="37" width="2.81640625" style="25" bestFit="1" customWidth="1"/>
    <col min="38" max="44" width="2" style="25" bestFit="1" customWidth="1"/>
    <col min="45" max="16384" width="9.1796875" style="25"/>
  </cols>
  <sheetData>
    <row r="1" spans="1:51" ht="16.5" x14ac:dyDescent="0.25">
      <c r="AR1" s="118" t="s">
        <v>312</v>
      </c>
    </row>
    <row r="2" spans="1:51" x14ac:dyDescent="0.25">
      <c r="X2" s="91" t="s">
        <v>303</v>
      </c>
      <c r="Y2" s="91"/>
      <c r="Z2" s="91"/>
      <c r="AA2" s="91"/>
      <c r="AB2" s="91"/>
      <c r="AC2" s="91"/>
      <c r="AD2" s="91"/>
      <c r="AE2" s="91"/>
      <c r="AF2" s="91"/>
      <c r="AG2" s="91"/>
      <c r="AH2" s="91"/>
      <c r="AI2" s="91"/>
      <c r="AJ2" s="91"/>
      <c r="AK2" s="91"/>
      <c r="AL2" s="91"/>
      <c r="AM2" s="91"/>
      <c r="AN2" s="91"/>
      <c r="AO2" s="91"/>
      <c r="AP2" s="91"/>
      <c r="AQ2" s="91"/>
      <c r="AR2" s="91"/>
    </row>
    <row r="4" spans="1:51" x14ac:dyDescent="0.25">
      <c r="A4" s="92" t="s">
        <v>310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row>
    <row r="5" spans="1:51" ht="95.25" customHeight="1" x14ac:dyDescent="0.2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Y5" s="26"/>
    </row>
    <row r="7" spans="1:51" ht="15" x14ac:dyDescent="0.25">
      <c r="A7" s="94" t="s">
        <v>62</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row>
    <row r="9" spans="1:51" ht="14" x14ac:dyDescent="0.3">
      <c r="B9" s="95" t="s">
        <v>63</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row>
    <row r="11" spans="1:51" ht="14" x14ac:dyDescent="0.3">
      <c r="B11" s="95" t="s">
        <v>64</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row>
    <row r="13" spans="1:51" ht="14" x14ac:dyDescent="0.25">
      <c r="A13" s="97" t="s">
        <v>65</v>
      </c>
      <c r="B13" s="99" t="s">
        <v>66</v>
      </c>
      <c r="C13" s="99" t="s">
        <v>67</v>
      </c>
      <c r="D13" s="97" t="s">
        <v>68</v>
      </c>
      <c r="E13" s="97" t="s">
        <v>69</v>
      </c>
      <c r="F13" s="101" t="s">
        <v>70</v>
      </c>
      <c r="G13" s="99" t="s">
        <v>71</v>
      </c>
      <c r="H13" s="99" t="s">
        <v>72</v>
      </c>
      <c r="I13" s="97" t="s">
        <v>73</v>
      </c>
      <c r="J13" s="81" t="s">
        <v>304</v>
      </c>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3"/>
      <c r="AL13" s="81" t="s">
        <v>305</v>
      </c>
      <c r="AM13" s="82"/>
      <c r="AN13" s="82"/>
      <c r="AO13" s="82"/>
      <c r="AP13" s="82"/>
      <c r="AQ13" s="82"/>
      <c r="AR13" s="83"/>
    </row>
    <row r="14" spans="1:51" x14ac:dyDescent="0.25">
      <c r="A14" s="98"/>
      <c r="B14" s="98"/>
      <c r="C14" s="98"/>
      <c r="D14" s="100"/>
      <c r="E14" s="100"/>
      <c r="F14" s="102"/>
      <c r="G14" s="98"/>
      <c r="H14" s="98"/>
      <c r="I14" s="98"/>
      <c r="J14" s="27">
        <v>1</v>
      </c>
      <c r="K14" s="27">
        <v>2</v>
      </c>
      <c r="L14" s="27">
        <v>3</v>
      </c>
      <c r="M14" s="27">
        <v>4</v>
      </c>
      <c r="N14" s="27">
        <v>5</v>
      </c>
      <c r="O14" s="27">
        <v>6</v>
      </c>
      <c r="P14" s="27">
        <v>7</v>
      </c>
      <c r="Q14" s="27">
        <v>8</v>
      </c>
      <c r="R14" s="27">
        <v>9</v>
      </c>
      <c r="S14" s="27">
        <v>10</v>
      </c>
      <c r="T14" s="27">
        <v>11</v>
      </c>
      <c r="U14" s="27">
        <v>12</v>
      </c>
      <c r="V14" s="27">
        <v>13</v>
      </c>
      <c r="W14" s="27">
        <v>14</v>
      </c>
      <c r="X14" s="27">
        <v>15</v>
      </c>
      <c r="Y14" s="27">
        <v>16</v>
      </c>
      <c r="Z14" s="27">
        <v>17</v>
      </c>
      <c r="AA14" s="27">
        <v>18</v>
      </c>
      <c r="AB14" s="27">
        <v>19</v>
      </c>
      <c r="AC14" s="27">
        <v>20</v>
      </c>
      <c r="AD14" s="27">
        <v>21</v>
      </c>
      <c r="AE14" s="27">
        <v>22</v>
      </c>
      <c r="AF14" s="27">
        <v>23</v>
      </c>
      <c r="AG14" s="27">
        <v>24</v>
      </c>
      <c r="AH14" s="27">
        <v>25</v>
      </c>
      <c r="AI14" s="27">
        <v>26</v>
      </c>
      <c r="AJ14" s="27">
        <v>27</v>
      </c>
      <c r="AK14" s="27">
        <v>28</v>
      </c>
      <c r="AL14" s="27">
        <v>1</v>
      </c>
      <c r="AM14" s="27">
        <v>2</v>
      </c>
      <c r="AN14" s="27">
        <v>3</v>
      </c>
      <c r="AO14" s="27">
        <v>4</v>
      </c>
      <c r="AP14" s="27">
        <v>5</v>
      </c>
      <c r="AQ14" s="27">
        <v>6</v>
      </c>
      <c r="AR14" s="27">
        <v>7</v>
      </c>
    </row>
    <row r="15" spans="1:51" x14ac:dyDescent="0.25">
      <c r="A15" s="28"/>
      <c r="B15" s="29" t="s">
        <v>74</v>
      </c>
      <c r="C15" s="30"/>
      <c r="D15" s="30"/>
      <c r="E15" s="30"/>
      <c r="F15" s="30"/>
      <c r="G15" s="31"/>
      <c r="H15" s="31"/>
      <c r="I15" s="32"/>
      <c r="J15" s="33"/>
      <c r="K15" s="33"/>
      <c r="L15" s="33"/>
      <c r="M15" s="33"/>
      <c r="N15" s="33"/>
      <c r="O15" s="33"/>
      <c r="P15" s="33"/>
      <c r="Q15" s="33"/>
      <c r="R15" s="33"/>
      <c r="S15" s="33"/>
      <c r="T15" s="33"/>
      <c r="U15" s="33"/>
      <c r="V15" s="33"/>
      <c r="W15" s="33"/>
      <c r="X15" s="33"/>
      <c r="Y15" s="33"/>
      <c r="Z15" s="33"/>
      <c r="AA15" s="33"/>
      <c r="AB15" s="33"/>
      <c r="AC15" s="33"/>
      <c r="AD15" s="34"/>
      <c r="AE15" s="28"/>
      <c r="AF15" s="28"/>
      <c r="AG15" s="28"/>
      <c r="AH15" s="28"/>
      <c r="AI15" s="28"/>
      <c r="AJ15" s="28"/>
      <c r="AK15" s="28"/>
      <c r="AL15" s="28"/>
      <c r="AM15" s="28"/>
      <c r="AN15" s="28"/>
      <c r="AO15" s="28"/>
      <c r="AP15" s="28"/>
      <c r="AQ15" s="28"/>
      <c r="AR15" s="28"/>
    </row>
    <row r="16" spans="1:51" x14ac:dyDescent="0.25">
      <c r="A16" s="35">
        <v>1</v>
      </c>
      <c r="B16" s="28" t="s">
        <v>75</v>
      </c>
      <c r="C16" s="35"/>
      <c r="D16" s="35" t="s">
        <v>76</v>
      </c>
      <c r="E16" s="35" t="s">
        <v>77</v>
      </c>
      <c r="F16" s="35"/>
      <c r="G16" s="36"/>
      <c r="H16" s="36"/>
      <c r="I16" s="35"/>
      <c r="J16" s="37"/>
      <c r="K16" s="37"/>
      <c r="L16" s="37"/>
      <c r="M16" s="34"/>
      <c r="N16" s="34"/>
      <c r="O16" s="34"/>
      <c r="P16" s="34"/>
      <c r="Q16" s="34"/>
      <c r="R16" s="34"/>
      <c r="S16" s="34"/>
      <c r="T16" s="34"/>
      <c r="U16" s="34"/>
      <c r="V16" s="28"/>
      <c r="W16" s="28"/>
      <c r="X16" s="28"/>
      <c r="Y16" s="28"/>
      <c r="Z16" s="28"/>
      <c r="AA16" s="28"/>
      <c r="AB16" s="28"/>
      <c r="AC16" s="28"/>
      <c r="AD16" s="28"/>
      <c r="AE16" s="28"/>
      <c r="AF16" s="28"/>
      <c r="AG16" s="28"/>
      <c r="AH16" s="28"/>
      <c r="AI16" s="28"/>
      <c r="AJ16" s="28"/>
      <c r="AK16" s="28"/>
      <c r="AL16" s="28"/>
      <c r="AM16" s="28"/>
      <c r="AN16" s="28"/>
      <c r="AO16" s="28"/>
      <c r="AP16" s="28"/>
      <c r="AQ16" s="28"/>
      <c r="AR16" s="28"/>
    </row>
    <row r="17" spans="1:44" x14ac:dyDescent="0.25">
      <c r="A17" s="35">
        <v>2</v>
      </c>
      <c r="B17" s="28" t="s">
        <v>78</v>
      </c>
      <c r="C17" s="35"/>
      <c r="D17" s="35"/>
      <c r="E17" s="35"/>
      <c r="F17" s="35"/>
      <c r="G17" s="36"/>
      <c r="H17" s="36"/>
      <c r="I17" s="35"/>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row>
    <row r="18" spans="1:44" x14ac:dyDescent="0.25">
      <c r="A18" s="35">
        <v>3</v>
      </c>
      <c r="B18" s="28"/>
      <c r="C18" s="35"/>
      <c r="D18" s="35"/>
      <c r="E18" s="35"/>
      <c r="F18" s="35"/>
      <c r="G18" s="36"/>
      <c r="H18" s="36"/>
      <c r="I18" s="35"/>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row>
    <row r="19" spans="1:44" x14ac:dyDescent="0.25">
      <c r="A19" s="35">
        <v>4</v>
      </c>
      <c r="B19" s="28"/>
      <c r="C19" s="35"/>
      <c r="D19" s="35"/>
      <c r="E19" s="35"/>
      <c r="F19" s="35"/>
      <c r="G19" s="36"/>
      <c r="H19" s="36"/>
      <c r="I19" s="35"/>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row>
    <row r="20" spans="1:44" x14ac:dyDescent="0.25">
      <c r="A20" s="35">
        <v>5</v>
      </c>
      <c r="B20" s="28"/>
      <c r="C20" s="35"/>
      <c r="D20" s="35"/>
      <c r="E20" s="35"/>
      <c r="F20" s="35"/>
      <c r="G20" s="36"/>
      <c r="H20" s="36"/>
      <c r="I20" s="35"/>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row>
    <row r="21" spans="1:44" x14ac:dyDescent="0.25">
      <c r="A21" s="35">
        <v>6</v>
      </c>
      <c r="B21" s="28"/>
      <c r="C21" s="35"/>
      <c r="D21" s="35"/>
      <c r="E21" s="35"/>
      <c r="F21" s="35"/>
      <c r="G21" s="36"/>
      <c r="H21" s="36"/>
      <c r="I21" s="35"/>
      <c r="J21" s="28"/>
      <c r="K21" s="28"/>
      <c r="L21" s="28"/>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row>
    <row r="22" spans="1:44" x14ac:dyDescent="0.25">
      <c r="A22" s="35">
        <v>7</v>
      </c>
      <c r="B22" s="28"/>
      <c r="C22" s="35"/>
      <c r="D22" s="35"/>
      <c r="E22" s="35"/>
      <c r="F22" s="35"/>
      <c r="G22" s="36"/>
      <c r="H22" s="36"/>
      <c r="I22" s="35"/>
      <c r="J22" s="28"/>
      <c r="K22" s="28"/>
      <c r="L22" s="28"/>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row>
    <row r="23" spans="1:44" x14ac:dyDescent="0.25">
      <c r="A23" s="35">
        <v>8</v>
      </c>
      <c r="B23" s="28"/>
      <c r="C23" s="35"/>
      <c r="D23" s="35"/>
      <c r="E23" s="35"/>
      <c r="F23" s="35"/>
      <c r="G23" s="36"/>
      <c r="H23" s="36"/>
      <c r="I23" s="35"/>
      <c r="J23" s="28"/>
      <c r="K23" s="28"/>
      <c r="L23" s="28"/>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1:44" x14ac:dyDescent="0.25">
      <c r="A24" s="28"/>
      <c r="B24" s="32" t="s">
        <v>79</v>
      </c>
      <c r="C24" s="30"/>
      <c r="D24" s="30"/>
      <c r="E24" s="30"/>
      <c r="F24" s="30"/>
      <c r="G24" s="30"/>
      <c r="H24" s="30"/>
      <c r="I24" s="32"/>
      <c r="J24" s="28"/>
      <c r="K24" s="28"/>
      <c r="L24" s="28"/>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row>
    <row r="25" spans="1:44" x14ac:dyDescent="0.25">
      <c r="A25" s="35">
        <v>1</v>
      </c>
      <c r="B25" s="28" t="s">
        <v>80</v>
      </c>
      <c r="C25" s="35"/>
      <c r="D25" s="35" t="s">
        <v>76</v>
      </c>
      <c r="E25" s="35" t="s">
        <v>77</v>
      </c>
      <c r="F25" s="35"/>
      <c r="G25" s="36"/>
      <c r="H25" s="36"/>
      <c r="I25" s="35"/>
      <c r="J25" s="28"/>
      <c r="K25" s="28"/>
      <c r="L25" s="28"/>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row>
    <row r="26" spans="1:44" x14ac:dyDescent="0.25">
      <c r="A26" s="35">
        <v>2</v>
      </c>
      <c r="B26" s="28" t="s">
        <v>78</v>
      </c>
      <c r="C26" s="35"/>
      <c r="D26" s="35"/>
      <c r="E26" s="35"/>
      <c r="F26" s="35"/>
      <c r="G26" s="36"/>
      <c r="H26" s="36"/>
      <c r="I26" s="35"/>
      <c r="J26" s="28"/>
      <c r="K26" s="28"/>
      <c r="L26" s="28"/>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row>
    <row r="27" spans="1:44" x14ac:dyDescent="0.25">
      <c r="A27" s="35">
        <v>3</v>
      </c>
      <c r="B27" s="28"/>
      <c r="C27" s="35"/>
      <c r="D27" s="35"/>
      <c r="E27" s="35"/>
      <c r="F27" s="35"/>
      <c r="G27" s="36"/>
      <c r="H27" s="36"/>
      <c r="I27" s="35"/>
      <c r="J27" s="28"/>
      <c r="K27" s="28"/>
      <c r="L27" s="28"/>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row>
    <row r="28" spans="1:44" x14ac:dyDescent="0.25">
      <c r="A28" s="35">
        <v>4</v>
      </c>
      <c r="B28" s="28"/>
      <c r="C28" s="35"/>
      <c r="D28" s="35"/>
      <c r="E28" s="35"/>
      <c r="F28" s="35"/>
      <c r="G28" s="36"/>
      <c r="H28" s="36"/>
      <c r="I28" s="35"/>
      <c r="J28" s="28"/>
      <c r="K28" s="28"/>
      <c r="L28" s="28"/>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row>
    <row r="29" spans="1:44" x14ac:dyDescent="0.25">
      <c r="A29" s="35">
        <v>5</v>
      </c>
      <c r="B29" s="28"/>
      <c r="C29" s="35"/>
      <c r="D29" s="35"/>
      <c r="E29" s="35"/>
      <c r="F29" s="35"/>
      <c r="G29" s="36"/>
      <c r="H29" s="36"/>
      <c r="I29" s="35"/>
      <c r="J29" s="28"/>
      <c r="K29" s="28"/>
      <c r="L29" s="28"/>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row>
    <row r="30" spans="1:44" x14ac:dyDescent="0.25">
      <c r="A30" s="35"/>
      <c r="B30" s="32" t="s">
        <v>81</v>
      </c>
      <c r="C30" s="30"/>
      <c r="D30" s="30"/>
      <c r="E30" s="30"/>
      <c r="F30" s="30"/>
      <c r="G30" s="30"/>
      <c r="H30" s="30"/>
      <c r="I30" s="32">
        <v>1</v>
      </c>
      <c r="J30" s="28"/>
      <c r="K30" s="28"/>
      <c r="L30" s="28"/>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row>
    <row r="31" spans="1:44" x14ac:dyDescent="0.25">
      <c r="A31" s="35">
        <v>1</v>
      </c>
      <c r="B31" s="28" t="s">
        <v>82</v>
      </c>
      <c r="C31" s="35"/>
      <c r="D31" s="35"/>
      <c r="E31" s="35"/>
      <c r="F31" s="35"/>
      <c r="G31" s="36"/>
      <c r="H31" s="36"/>
      <c r="I31" s="35">
        <v>1</v>
      </c>
      <c r="J31" s="28"/>
      <c r="K31" s="28"/>
      <c r="L31" s="28"/>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row>
    <row r="34" spans="1:44" ht="14" x14ac:dyDescent="0.25">
      <c r="A34" s="38"/>
      <c r="B34" s="39"/>
      <c r="C34" s="39"/>
      <c r="D34" s="39"/>
      <c r="E34" s="39"/>
      <c r="F34" s="39"/>
      <c r="G34" s="39"/>
      <c r="H34" s="39"/>
      <c r="I34" s="77" t="s">
        <v>83</v>
      </c>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row>
    <row r="35" spans="1:44" x14ac:dyDescent="0.25">
      <c r="I35" s="35" t="s">
        <v>84</v>
      </c>
      <c r="J35" s="34"/>
      <c r="K35" s="34"/>
      <c r="L35" s="34"/>
      <c r="M35" s="34"/>
      <c r="N35" s="34"/>
      <c r="O35" s="34"/>
      <c r="P35" s="34"/>
      <c r="Q35" s="34"/>
      <c r="R35" s="34"/>
      <c r="S35" s="84" t="s">
        <v>84</v>
      </c>
      <c r="T35" s="106"/>
      <c r="U35" s="88"/>
      <c r="V35" s="34"/>
      <c r="W35" s="34"/>
      <c r="X35" s="34"/>
      <c r="Y35" s="34"/>
      <c r="Z35" s="34"/>
      <c r="AA35" s="34"/>
      <c r="AB35" s="34"/>
      <c r="AC35" s="34"/>
      <c r="AD35" s="34"/>
      <c r="AE35" s="34"/>
      <c r="AF35" s="34"/>
      <c r="AG35" s="34"/>
      <c r="AH35" s="28"/>
      <c r="AI35" s="28"/>
      <c r="AJ35" s="28"/>
      <c r="AK35" s="28"/>
      <c r="AL35" s="28"/>
      <c r="AM35" s="28"/>
      <c r="AN35" s="28"/>
      <c r="AO35" s="28"/>
      <c r="AP35" s="28"/>
      <c r="AQ35" s="28"/>
      <c r="AR35" s="28"/>
    </row>
    <row r="36" spans="1:44" x14ac:dyDescent="0.25">
      <c r="I36" s="35" t="s">
        <v>85</v>
      </c>
      <c r="J36" s="34"/>
      <c r="K36" s="34"/>
      <c r="L36" s="34"/>
      <c r="M36" s="34"/>
      <c r="N36" s="34"/>
      <c r="O36" s="34"/>
      <c r="P36" s="84" t="s">
        <v>86</v>
      </c>
      <c r="Q36" s="106"/>
      <c r="R36" s="88"/>
      <c r="S36" s="107"/>
      <c r="T36" s="108"/>
      <c r="U36" s="109"/>
      <c r="V36" s="34"/>
      <c r="W36" s="34"/>
      <c r="X36" s="34"/>
      <c r="Y36" s="34"/>
      <c r="Z36" s="34"/>
      <c r="AA36" s="34"/>
      <c r="AB36" s="34"/>
      <c r="AC36" s="34"/>
      <c r="AD36" s="34"/>
      <c r="AE36" s="34"/>
      <c r="AF36" s="34"/>
      <c r="AG36" s="34"/>
      <c r="AH36" s="28"/>
      <c r="AI36" s="28"/>
      <c r="AJ36" s="28"/>
      <c r="AK36" s="28"/>
      <c r="AL36" s="28"/>
      <c r="AM36" s="28"/>
      <c r="AN36" s="28"/>
      <c r="AO36" s="28"/>
      <c r="AP36" s="28"/>
      <c r="AQ36" s="28"/>
      <c r="AR36" s="28"/>
    </row>
    <row r="37" spans="1:44" x14ac:dyDescent="0.25">
      <c r="I37" s="35" t="s">
        <v>87</v>
      </c>
      <c r="J37" s="28"/>
      <c r="K37" s="28"/>
      <c r="L37" s="28"/>
      <c r="M37" s="28"/>
      <c r="N37" s="28"/>
      <c r="O37" s="28"/>
      <c r="P37" s="107"/>
      <c r="Q37" s="108"/>
      <c r="R37" s="109"/>
      <c r="S37" s="107"/>
      <c r="T37" s="108"/>
      <c r="U37" s="109"/>
      <c r="V37" s="34"/>
      <c r="W37" s="34"/>
      <c r="X37" s="34"/>
      <c r="Y37" s="34"/>
      <c r="Z37" s="84" t="s">
        <v>88</v>
      </c>
      <c r="AA37" s="88"/>
      <c r="AB37" s="34"/>
      <c r="AC37" s="34"/>
      <c r="AD37" s="84" t="s">
        <v>87</v>
      </c>
      <c r="AE37" s="106"/>
      <c r="AF37" s="106"/>
      <c r="AG37" s="106"/>
      <c r="AH37" s="106"/>
      <c r="AI37" s="106"/>
      <c r="AJ37" s="88"/>
      <c r="AK37" s="28"/>
      <c r="AL37" s="28"/>
      <c r="AM37" s="28"/>
      <c r="AN37" s="28"/>
      <c r="AO37" s="28"/>
      <c r="AP37" s="28"/>
      <c r="AQ37" s="28"/>
      <c r="AR37" s="28"/>
    </row>
    <row r="38" spans="1:44" x14ac:dyDescent="0.25">
      <c r="I38" s="35" t="s">
        <v>89</v>
      </c>
      <c r="J38" s="84" t="s">
        <v>90</v>
      </c>
      <c r="K38" s="106"/>
      <c r="L38" s="88"/>
      <c r="M38" s="84" t="s">
        <v>90</v>
      </c>
      <c r="N38" s="88"/>
      <c r="O38" s="34"/>
      <c r="P38" s="107"/>
      <c r="Q38" s="108"/>
      <c r="R38" s="109"/>
      <c r="S38" s="107"/>
      <c r="T38" s="108"/>
      <c r="U38" s="109"/>
      <c r="V38" s="103">
        <v>4</v>
      </c>
      <c r="W38" s="34"/>
      <c r="X38" s="34"/>
      <c r="Y38" s="34"/>
      <c r="Z38" s="107"/>
      <c r="AA38" s="109"/>
      <c r="AB38" s="84" t="s">
        <v>89</v>
      </c>
      <c r="AC38" s="88"/>
      <c r="AD38" s="107"/>
      <c r="AE38" s="108"/>
      <c r="AF38" s="108"/>
      <c r="AG38" s="108"/>
      <c r="AH38" s="108"/>
      <c r="AI38" s="108"/>
      <c r="AJ38" s="109"/>
      <c r="AK38" s="84" t="s">
        <v>90</v>
      </c>
      <c r="AL38" s="85"/>
      <c r="AM38" s="84" t="s">
        <v>90</v>
      </c>
      <c r="AN38" s="88"/>
      <c r="AO38" s="84" t="s">
        <v>90</v>
      </c>
      <c r="AP38" s="88"/>
      <c r="AQ38" s="28"/>
      <c r="AR38" s="28"/>
    </row>
    <row r="39" spans="1:44" x14ac:dyDescent="0.25">
      <c r="I39" s="35" t="s">
        <v>91</v>
      </c>
      <c r="J39" s="89"/>
      <c r="K39" s="105"/>
      <c r="L39" s="90"/>
      <c r="M39" s="89"/>
      <c r="N39" s="90"/>
      <c r="O39" s="40">
        <v>2</v>
      </c>
      <c r="P39" s="89"/>
      <c r="Q39" s="105"/>
      <c r="R39" s="90"/>
      <c r="S39" s="89"/>
      <c r="T39" s="105"/>
      <c r="U39" s="90"/>
      <c r="V39" s="104"/>
      <c r="W39" s="34"/>
      <c r="X39" s="34"/>
      <c r="Y39" s="34"/>
      <c r="Z39" s="89"/>
      <c r="AA39" s="90"/>
      <c r="AB39" s="89"/>
      <c r="AC39" s="90"/>
      <c r="AD39" s="89"/>
      <c r="AE39" s="105"/>
      <c r="AF39" s="105"/>
      <c r="AG39" s="105"/>
      <c r="AH39" s="105"/>
      <c r="AI39" s="105"/>
      <c r="AJ39" s="90"/>
      <c r="AK39" s="86"/>
      <c r="AL39" s="87"/>
      <c r="AM39" s="89"/>
      <c r="AN39" s="90"/>
      <c r="AO39" s="89"/>
      <c r="AP39" s="90"/>
      <c r="AQ39" s="40">
        <v>2</v>
      </c>
      <c r="AR39" s="40">
        <v>2</v>
      </c>
    </row>
    <row r="41" spans="1:44" ht="14.5" x14ac:dyDescent="0.35">
      <c r="G41" s="77" t="s">
        <v>92</v>
      </c>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row>
    <row r="42" spans="1:44" ht="14.5" x14ac:dyDescent="0.35">
      <c r="G42" s="79" t="s">
        <v>306</v>
      </c>
      <c r="H42" s="80"/>
      <c r="I42" s="80"/>
      <c r="J42" s="111" t="s">
        <v>93</v>
      </c>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3"/>
      <c r="AI42" s="28"/>
      <c r="AJ42" s="28"/>
      <c r="AK42" s="28"/>
      <c r="AL42" s="28"/>
      <c r="AM42" s="28"/>
      <c r="AN42" s="28"/>
      <c r="AO42" s="28"/>
      <c r="AP42" s="28"/>
      <c r="AQ42" s="28"/>
      <c r="AR42" s="28"/>
    </row>
    <row r="43" spans="1:44" ht="14.5" x14ac:dyDescent="0.35">
      <c r="G43" s="79" t="s">
        <v>307</v>
      </c>
      <c r="H43" s="80"/>
      <c r="I43" s="80"/>
      <c r="J43" s="114"/>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6"/>
      <c r="AI43" s="28"/>
      <c r="AJ43" s="28"/>
      <c r="AK43" s="28"/>
      <c r="AL43" s="28"/>
      <c r="AM43" s="28"/>
      <c r="AN43" s="28"/>
      <c r="AO43" s="28"/>
      <c r="AP43" s="28"/>
      <c r="AQ43" s="28"/>
      <c r="AR43" s="28"/>
    </row>
    <row r="44" spans="1:44" ht="14.5" x14ac:dyDescent="0.35">
      <c r="G44" s="79" t="s">
        <v>308</v>
      </c>
      <c r="H44" s="80"/>
      <c r="I44" s="80"/>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11" t="s">
        <v>94</v>
      </c>
      <c r="AJ44" s="112"/>
      <c r="AK44" s="112"/>
      <c r="AL44" s="112"/>
      <c r="AM44" s="112"/>
      <c r="AN44" s="112"/>
      <c r="AO44" s="112"/>
      <c r="AP44" s="112"/>
      <c r="AQ44" s="112"/>
      <c r="AR44" s="113"/>
    </row>
    <row r="45" spans="1:44" ht="14.5" x14ac:dyDescent="0.35">
      <c r="G45" s="79" t="s">
        <v>309</v>
      </c>
      <c r="H45" s="80"/>
      <c r="I45" s="80"/>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111"/>
      <c r="AJ45" s="112"/>
      <c r="AK45" s="112"/>
      <c r="AL45" s="112"/>
      <c r="AM45" s="112"/>
      <c r="AN45" s="112"/>
      <c r="AO45" s="112"/>
      <c r="AP45" s="112"/>
      <c r="AQ45" s="112"/>
      <c r="AR45" s="113"/>
    </row>
    <row r="48" spans="1:44" ht="14.5" x14ac:dyDescent="0.35">
      <c r="H48" s="77" t="s">
        <v>95</v>
      </c>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row>
    <row r="49" spans="8:44" ht="21" x14ac:dyDescent="0.25">
      <c r="H49" s="35" t="s">
        <v>96</v>
      </c>
      <c r="I49" s="41" t="s">
        <v>97</v>
      </c>
      <c r="J49" s="42">
        <v>1</v>
      </c>
      <c r="K49" s="42">
        <v>2</v>
      </c>
      <c r="L49" s="42">
        <v>3</v>
      </c>
      <c r="M49" s="42">
        <v>4</v>
      </c>
      <c r="N49" s="42">
        <v>5</v>
      </c>
      <c r="O49" s="42">
        <v>6</v>
      </c>
      <c r="P49" s="42">
        <v>7</v>
      </c>
      <c r="Q49" s="42">
        <v>8</v>
      </c>
      <c r="R49" s="42">
        <v>9</v>
      </c>
      <c r="S49" s="42">
        <v>10</v>
      </c>
      <c r="T49" s="42">
        <v>11</v>
      </c>
      <c r="U49" s="42">
        <v>12</v>
      </c>
      <c r="V49" s="42">
        <v>13</v>
      </c>
      <c r="W49" s="42">
        <v>14</v>
      </c>
      <c r="X49" s="42">
        <v>15</v>
      </c>
      <c r="Y49" s="42">
        <v>16</v>
      </c>
      <c r="Z49" s="42">
        <v>17</v>
      </c>
      <c r="AA49" s="42">
        <v>18</v>
      </c>
      <c r="AB49" s="42">
        <v>19</v>
      </c>
      <c r="AC49" s="42">
        <v>20</v>
      </c>
      <c r="AD49" s="42">
        <v>21</v>
      </c>
      <c r="AE49" s="42">
        <v>22</v>
      </c>
      <c r="AF49" s="42">
        <v>23</v>
      </c>
      <c r="AG49" s="42">
        <v>24</v>
      </c>
      <c r="AH49" s="42">
        <v>25</v>
      </c>
      <c r="AI49" s="42">
        <v>26</v>
      </c>
      <c r="AJ49" s="42">
        <v>27</v>
      </c>
      <c r="AK49" s="42">
        <v>28</v>
      </c>
      <c r="AL49" s="42">
        <v>1</v>
      </c>
      <c r="AM49" s="42">
        <v>2</v>
      </c>
      <c r="AN49" s="42">
        <v>3</v>
      </c>
      <c r="AO49" s="42">
        <v>4</v>
      </c>
      <c r="AP49" s="42">
        <v>5</v>
      </c>
      <c r="AQ49" s="42">
        <v>6</v>
      </c>
      <c r="AR49" s="42">
        <v>7</v>
      </c>
    </row>
    <row r="50" spans="8:44" x14ac:dyDescent="0.25">
      <c r="H50" s="35" t="s">
        <v>98</v>
      </c>
      <c r="I50" s="35">
        <v>15</v>
      </c>
      <c r="J50" s="43"/>
      <c r="K50" s="43"/>
      <c r="L50" s="43"/>
      <c r="M50" s="43"/>
      <c r="N50" s="43"/>
      <c r="O50" s="43"/>
      <c r="P50" s="28"/>
      <c r="Q50" s="28"/>
      <c r="R50" s="28"/>
      <c r="S50" s="28"/>
      <c r="T50" s="28"/>
      <c r="U50" s="28"/>
      <c r="V50" s="28"/>
      <c r="W50" s="28"/>
      <c r="X50" s="28"/>
      <c r="Y50" s="28"/>
      <c r="Z50" s="28"/>
      <c r="AA50" s="28"/>
      <c r="AB50" s="43"/>
      <c r="AC50" s="43"/>
      <c r="AD50" s="43"/>
      <c r="AE50" s="43"/>
      <c r="AF50" s="43"/>
      <c r="AG50" s="43"/>
      <c r="AH50" s="43"/>
      <c r="AI50" s="43"/>
      <c r="AJ50" s="43"/>
      <c r="AK50" s="28"/>
      <c r="AL50" s="28"/>
      <c r="AM50" s="28"/>
      <c r="AN50" s="28"/>
      <c r="AO50" s="28"/>
      <c r="AP50" s="28"/>
      <c r="AQ50" s="28"/>
      <c r="AR50" s="28"/>
    </row>
    <row r="51" spans="8:44" x14ac:dyDescent="0.25">
      <c r="H51" s="35" t="s">
        <v>99</v>
      </c>
      <c r="I51" s="35">
        <v>10</v>
      </c>
      <c r="J51" s="28"/>
      <c r="K51" s="28"/>
      <c r="L51" s="28"/>
      <c r="M51" s="28"/>
      <c r="N51" s="28"/>
      <c r="O51" s="28"/>
      <c r="P51" s="43"/>
      <c r="Q51" s="43"/>
      <c r="R51" s="43"/>
      <c r="S51" s="43"/>
      <c r="T51" s="43"/>
      <c r="U51" s="43"/>
      <c r="V51" s="28"/>
      <c r="W51" s="28"/>
      <c r="X51" s="28"/>
      <c r="Y51" s="28"/>
      <c r="Z51" s="43"/>
      <c r="AA51" s="43"/>
      <c r="AB51" s="28"/>
      <c r="AC51" s="28"/>
      <c r="AD51" s="28"/>
      <c r="AE51" s="28"/>
      <c r="AF51" s="28"/>
      <c r="AG51" s="28"/>
      <c r="AH51" s="28"/>
      <c r="AI51" s="28"/>
      <c r="AJ51" s="28"/>
      <c r="AK51" s="28"/>
      <c r="AL51" s="28"/>
      <c r="AM51" s="28"/>
      <c r="AN51" s="28"/>
      <c r="AO51" s="43"/>
      <c r="AP51" s="43"/>
      <c r="AQ51" s="28"/>
      <c r="AR51" s="28"/>
    </row>
    <row r="52" spans="8:44" x14ac:dyDescent="0.25">
      <c r="H52" s="35" t="s">
        <v>100</v>
      </c>
      <c r="I52" s="35">
        <v>1</v>
      </c>
      <c r="J52" s="28"/>
      <c r="K52" s="28"/>
      <c r="L52" s="28"/>
      <c r="M52" s="28"/>
      <c r="N52" s="28"/>
      <c r="O52" s="28"/>
      <c r="P52" s="28"/>
      <c r="Q52" s="28"/>
      <c r="R52" s="28"/>
      <c r="S52" s="28"/>
      <c r="T52" s="28"/>
      <c r="U52" s="28"/>
      <c r="V52" s="43"/>
      <c r="W52" s="28"/>
      <c r="X52" s="28"/>
      <c r="Y52" s="28"/>
      <c r="Z52" s="28"/>
      <c r="AA52" s="28"/>
      <c r="AB52" s="28"/>
      <c r="AC52" s="28"/>
      <c r="AD52" s="28"/>
      <c r="AE52" s="28"/>
      <c r="AF52" s="28"/>
      <c r="AG52" s="28"/>
      <c r="AH52" s="28"/>
      <c r="AI52" s="28"/>
      <c r="AJ52" s="28"/>
      <c r="AK52" s="28"/>
      <c r="AL52" s="28"/>
      <c r="AM52" s="28"/>
      <c r="AN52" s="28"/>
      <c r="AO52" s="28"/>
      <c r="AP52" s="28"/>
      <c r="AQ52" s="28"/>
      <c r="AR52" s="28"/>
    </row>
  </sheetData>
  <mergeCells count="38">
    <mergeCell ref="H48:AR48"/>
    <mergeCell ref="J42:AH42"/>
    <mergeCell ref="G44:I44"/>
    <mergeCell ref="AI44:AR44"/>
    <mergeCell ref="G45:I45"/>
    <mergeCell ref="AI45:AR45"/>
    <mergeCell ref="G43:I43"/>
    <mergeCell ref="J43:AH43"/>
    <mergeCell ref="F13:F14"/>
    <mergeCell ref="G13:G14"/>
    <mergeCell ref="M38:N39"/>
    <mergeCell ref="V38:V39"/>
    <mergeCell ref="AB38:AC39"/>
    <mergeCell ref="I13:I14"/>
    <mergeCell ref="J13:AK13"/>
    <mergeCell ref="I34:AR34"/>
    <mergeCell ref="S35:U39"/>
    <mergeCell ref="P36:R39"/>
    <mergeCell ref="Z37:AA39"/>
    <mergeCell ref="AD37:AJ39"/>
    <mergeCell ref="J38:L39"/>
    <mergeCell ref="H13:H14"/>
    <mergeCell ref="AO38:AP39"/>
    <mergeCell ref="A13:A14"/>
    <mergeCell ref="B13:B14"/>
    <mergeCell ref="C13:C14"/>
    <mergeCell ref="D13:D14"/>
    <mergeCell ref="E13:E14"/>
    <mergeCell ref="X2:AR2"/>
    <mergeCell ref="A4:AT5"/>
    <mergeCell ref="A7:AR7"/>
    <mergeCell ref="B9:AP9"/>
    <mergeCell ref="B11:AR11"/>
    <mergeCell ref="G41:AR41"/>
    <mergeCell ref="G42:I42"/>
    <mergeCell ref="AL13:AR13"/>
    <mergeCell ref="AK38:AL39"/>
    <mergeCell ref="AM38:AN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
  <sheetViews>
    <sheetView workbookViewId="0">
      <selection activeCell="C7" sqref="C7"/>
    </sheetView>
  </sheetViews>
  <sheetFormatPr defaultRowHeight="14.5" x14ac:dyDescent="0.35"/>
  <cols>
    <col min="1" max="1" width="8.26953125" customWidth="1"/>
    <col min="2" max="2" width="20.453125" customWidth="1"/>
    <col min="3" max="3" width="41" customWidth="1"/>
    <col min="4" max="4" width="38.453125" customWidth="1"/>
  </cols>
  <sheetData>
    <row r="2" spans="1:4" ht="15.5" x14ac:dyDescent="0.35">
      <c r="A2" s="117" t="s">
        <v>42</v>
      </c>
      <c r="B2" s="117"/>
      <c r="C2" s="117"/>
      <c r="D2" s="117"/>
    </row>
    <row r="3" spans="1:4" ht="15.5" x14ac:dyDescent="0.35">
      <c r="A3" s="20"/>
      <c r="B3" s="20"/>
      <c r="C3" s="20"/>
      <c r="D3" s="20"/>
    </row>
    <row r="4" spans="1:4" ht="45" x14ac:dyDescent="0.35">
      <c r="A4" s="21" t="s">
        <v>8</v>
      </c>
      <c r="B4" s="21" t="s">
        <v>43</v>
      </c>
      <c r="C4" s="21" t="s">
        <v>44</v>
      </c>
      <c r="D4" s="21" t="s">
        <v>45</v>
      </c>
    </row>
    <row r="5" spans="1:4" ht="15.5" x14ac:dyDescent="0.35">
      <c r="A5" s="22">
        <v>1</v>
      </c>
      <c r="B5" s="23" t="s">
        <v>46</v>
      </c>
      <c r="C5" s="23" t="s">
        <v>47</v>
      </c>
      <c r="D5" s="23"/>
    </row>
    <row r="6" spans="1:4" ht="93" x14ac:dyDescent="0.35">
      <c r="A6" s="22">
        <v>2</v>
      </c>
      <c r="B6" s="23" t="s">
        <v>58</v>
      </c>
      <c r="C6" s="23" t="s">
        <v>48</v>
      </c>
      <c r="D6" s="23" t="s">
        <v>49</v>
      </c>
    </row>
    <row r="7" spans="1:4" ht="124" x14ac:dyDescent="0.35">
      <c r="A7" s="22">
        <v>3</v>
      </c>
      <c r="B7" s="23" t="s">
        <v>59</v>
      </c>
      <c r="C7" s="23" t="s">
        <v>50</v>
      </c>
      <c r="D7" s="23" t="s">
        <v>51</v>
      </c>
    </row>
    <row r="8" spans="1:4" ht="77.5" x14ac:dyDescent="0.35">
      <c r="A8" s="22">
        <v>4</v>
      </c>
      <c r="B8" s="23" t="s">
        <v>52</v>
      </c>
      <c r="C8" s="23" t="s">
        <v>53</v>
      </c>
      <c r="D8" s="23" t="s">
        <v>54</v>
      </c>
    </row>
    <row r="9" spans="1:4" ht="77.5" x14ac:dyDescent="0.35">
      <c r="A9" s="22">
        <v>5</v>
      </c>
      <c r="B9" s="23" t="s">
        <v>55</v>
      </c>
      <c r="C9" s="23" t="s">
        <v>56</v>
      </c>
      <c r="D9" s="23" t="s">
        <v>57</v>
      </c>
    </row>
  </sheetData>
  <mergeCells count="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зачистка НГДУ-1</vt:lpstr>
      <vt:lpstr>прил.3.3 к ТЗ</vt:lpstr>
      <vt:lpstr>Прил. № 3.4 к ТЗ</vt:lpstr>
      <vt:lpstr>Квалиф. требования </vt:lpstr>
      <vt:lpstr>'зачистка НГДУ-1'!Область_печати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Гулидова Мария Андреевна</cp:lastModifiedBy>
  <cp:lastPrinted>2023-09-06T11:10:09Z</cp:lastPrinted>
  <dcterms:created xsi:type="dcterms:W3CDTF">2013-03-06T06:41:02Z</dcterms:created>
  <dcterms:modified xsi:type="dcterms:W3CDTF">2024-09-26T07:41:50Z</dcterms:modified>
</cp:coreProperties>
</file>